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O:\Forschung_International\Level(s)\LIFE\04_Projektinhalte\B.1_Step 2\"/>
    </mc:Choice>
  </mc:AlternateContent>
  <xr:revisionPtr revIDLastSave="0" documentId="8_{E1807671-8356-4A77-8C09-5A38CC5111E3}" xr6:coauthVersionLast="45" xr6:coauthVersionMax="45" xr10:uidLastSave="{00000000-0000-0000-0000-000000000000}"/>
  <bookViews>
    <workbookView xWindow="-110" yWindow="-110" windowWidth="19420" windowHeight="10420" activeTab="1" xr2:uid="{00000000-000D-0000-FFFF-FFFF00000000}"/>
  </bookViews>
  <sheets>
    <sheet name="building description" sheetId="4" r:id="rId1"/>
    <sheet name="detailed mapping (LCA,LCC,IAQ)" sheetId="1" r:id="rId2"/>
    <sheet name="qualitative screening Level(s)" sheetId="6" r:id="rId3"/>
    <sheet name="DD" sheetId="3" state="hidden" r:id="rId4"/>
  </sheets>
  <definedNames>
    <definedName name="_xlnm.Print_Area" localSheetId="0">'building description'!$A$1:$J$76</definedName>
    <definedName name="_xlnm.Print_Area" localSheetId="1">'detailed mapping (LCA,LCC,IAQ)'!$A$1:$V$151</definedName>
    <definedName name="_xlnm.Print_Area" localSheetId="2">'qualitative screening Level(s)'!$A$1:$P$76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48" i="1" l="1"/>
  <c r="Y147" i="1"/>
  <c r="Y146" i="1"/>
  <c r="Y145" i="1"/>
  <c r="X145" i="1"/>
  <c r="Y143" i="1"/>
  <c r="Y142" i="1"/>
  <c r="Y141" i="1"/>
  <c r="Y140" i="1"/>
  <c r="X140" i="1"/>
  <c r="W134" i="1"/>
  <c r="Y134" i="1" s="1"/>
  <c r="W133" i="1"/>
  <c r="Y133" i="1" s="1"/>
  <c r="W131" i="1"/>
  <c r="Y131" i="1" s="1"/>
  <c r="W130" i="1"/>
  <c r="Y130" i="1" s="1"/>
  <c r="W129" i="1"/>
  <c r="Y129" i="1" s="1"/>
  <c r="Y128" i="1"/>
  <c r="X128" i="1"/>
  <c r="W128" i="1"/>
  <c r="W124" i="1"/>
  <c r="Y124" i="1" s="1"/>
  <c r="Y149" i="1"/>
  <c r="X149" i="1"/>
  <c r="W139" i="1"/>
  <c r="F117" i="1" s="1"/>
  <c r="W137" i="1"/>
  <c r="Y137" i="1" s="1"/>
  <c r="W136" i="1"/>
  <c r="X136" i="1" s="1"/>
  <c r="W135" i="1"/>
  <c r="Y135" i="1" s="1"/>
  <c r="W123" i="1"/>
  <c r="Y123" i="1" s="1"/>
  <c r="R115" i="1" s="1"/>
  <c r="X137" i="1" l="1"/>
  <c r="F116" i="1"/>
  <c r="X130" i="1"/>
  <c r="X124" i="1"/>
  <c r="X134" i="1"/>
  <c r="W122" i="1"/>
  <c r="F114" i="1" s="1"/>
  <c r="F115" i="1"/>
  <c r="Y139" i="1"/>
  <c r="R117" i="1" s="1"/>
  <c r="L118" i="1"/>
  <c r="R118" i="1"/>
  <c r="X133" i="1"/>
  <c r="X131" i="1"/>
  <c r="X129" i="1"/>
  <c r="Y136" i="1"/>
  <c r="R116" i="1" s="1"/>
  <c r="X135" i="1"/>
  <c r="X123" i="1"/>
  <c r="L115" i="1" s="1"/>
  <c r="X139" i="1"/>
  <c r="L117" i="1" s="1"/>
  <c r="W82" i="1"/>
  <c r="L116" i="1" l="1"/>
  <c r="Y122" i="1"/>
  <c r="R114" i="1" s="1"/>
  <c r="X122" i="1"/>
  <c r="L114" i="1" s="1"/>
  <c r="X108" i="1"/>
  <c r="L77" i="1" s="1"/>
  <c r="G94" i="1" l="1"/>
  <c r="G88" i="1"/>
  <c r="Y106" i="1" l="1"/>
  <c r="W106" i="1"/>
  <c r="X106" i="1" s="1"/>
  <c r="W105" i="1"/>
  <c r="Y105" i="1" s="1"/>
  <c r="Y103" i="1"/>
  <c r="X103" i="1"/>
  <c r="W103" i="1"/>
  <c r="Y102" i="1"/>
  <c r="X102" i="1"/>
  <c r="W102" i="1"/>
  <c r="Y101" i="1"/>
  <c r="W101" i="1"/>
  <c r="X101" i="1" s="1"/>
  <c r="Y100" i="1"/>
  <c r="X100" i="1"/>
  <c r="W100" i="1"/>
  <c r="W91" i="1"/>
  <c r="X91" i="1" s="1"/>
  <c r="W85" i="1"/>
  <c r="Y85" i="1" s="1"/>
  <c r="W96" i="1"/>
  <c r="W94" i="1"/>
  <c r="W93" i="1"/>
  <c r="Y93" i="1" s="1"/>
  <c r="W90" i="1"/>
  <c r="X90" i="1" s="1"/>
  <c r="W89" i="1"/>
  <c r="W86" i="1"/>
  <c r="W84" i="1"/>
  <c r="X82" i="1"/>
  <c r="X105" i="1" l="1"/>
  <c r="Y91" i="1"/>
  <c r="Y90" i="1"/>
  <c r="X85" i="1"/>
  <c r="F75" i="1"/>
  <c r="Y96" i="1"/>
  <c r="R76" i="1" s="1"/>
  <c r="F76" i="1"/>
  <c r="W81" i="1"/>
  <c r="F74" i="1" s="1"/>
  <c r="X96" i="1"/>
  <c r="L76" i="1" s="1"/>
  <c r="Y82" i="1"/>
  <c r="Y86" i="1"/>
  <c r="X86" i="1"/>
  <c r="Y84" i="1"/>
  <c r="X84" i="1"/>
  <c r="Y89" i="1"/>
  <c r="X89" i="1"/>
  <c r="X93" i="1"/>
  <c r="Y94" i="1"/>
  <c r="X94" i="1"/>
  <c r="X81" i="1" l="1"/>
  <c r="L74" i="1" s="1"/>
  <c r="L75" i="1"/>
  <c r="R75" i="1"/>
  <c r="Y81" i="1"/>
  <c r="R74" i="1" s="1"/>
  <c r="G47" i="1"/>
  <c r="G36" i="1" l="1"/>
  <c r="G34" i="1"/>
  <c r="G33" i="1"/>
  <c r="G32" i="1"/>
  <c r="Y44" i="1" l="1"/>
  <c r="X44" i="1"/>
  <c r="X43" i="1"/>
  <c r="W42" i="1"/>
  <c r="X42" i="1" l="1"/>
  <c r="Y42" i="1"/>
  <c r="Y39" i="1"/>
  <c r="Y38" i="1"/>
  <c r="X68" i="1"/>
  <c r="Y68" i="1" s="1"/>
  <c r="X67" i="1"/>
  <c r="X54" i="1"/>
  <c r="Y54" i="1" s="1"/>
  <c r="W33" i="1"/>
  <c r="Y33" i="1" s="1"/>
  <c r="W32" i="1"/>
  <c r="W34" i="1"/>
  <c r="Y34" i="1" s="1"/>
  <c r="W36" i="1"/>
  <c r="Y36" i="1" s="1"/>
  <c r="W37" i="1"/>
  <c r="W38" i="1"/>
  <c r="X38" i="1" s="1"/>
  <c r="W39" i="1"/>
  <c r="X39" i="1" s="1"/>
  <c r="W46" i="1"/>
  <c r="X46" i="1" s="1"/>
  <c r="Y46" i="1" s="1"/>
  <c r="W47" i="1"/>
  <c r="W49" i="1"/>
  <c r="X49" i="1" s="1"/>
  <c r="Y49" i="1" s="1"/>
  <c r="W50" i="1"/>
  <c r="Y50" i="1" s="1"/>
  <c r="W51" i="1"/>
  <c r="X51" i="1" s="1"/>
  <c r="W53" i="1"/>
  <c r="W54" i="1"/>
  <c r="W56" i="1"/>
  <c r="Y56" i="1" s="1"/>
  <c r="W57" i="1"/>
  <c r="X57" i="1" s="1"/>
  <c r="W58" i="1"/>
  <c r="Y58" i="1" s="1"/>
  <c r="W59" i="1"/>
  <c r="Y59" i="1" s="1"/>
  <c r="W60" i="1"/>
  <c r="Y60" i="1" s="1"/>
  <c r="W61" i="1"/>
  <c r="X61" i="1" s="1"/>
  <c r="W62" i="1"/>
  <c r="X62" i="1" s="1"/>
  <c r="W63" i="1"/>
  <c r="Y63" i="1" s="1"/>
  <c r="W64" i="1"/>
  <c r="Y64" i="1" s="1"/>
  <c r="W65" i="1"/>
  <c r="Y65" i="1" s="1"/>
  <c r="W67" i="1"/>
  <c r="W30" i="1"/>
  <c r="F20" i="1" l="1"/>
  <c r="F19" i="1"/>
  <c r="Y67" i="1"/>
  <c r="R22" i="1" s="1"/>
  <c r="L22" i="1"/>
  <c r="X47" i="1"/>
  <c r="Y53" i="1"/>
  <c r="F21" i="1"/>
  <c r="F22" i="1"/>
  <c r="W26" i="1"/>
  <c r="F18" i="1" s="1"/>
  <c r="Y32" i="1"/>
  <c r="X30" i="1"/>
  <c r="Y37" i="1"/>
  <c r="Y47" i="1"/>
  <c r="X33" i="1"/>
  <c r="X37" i="1"/>
  <c r="X53" i="1"/>
  <c r="X65" i="1"/>
  <c r="Y57" i="1"/>
  <c r="Y62" i="1"/>
  <c r="X58" i="1"/>
  <c r="X63" i="1"/>
  <c r="Y51" i="1"/>
  <c r="X59" i="1"/>
  <c r="X64" i="1"/>
  <c r="Y30" i="1"/>
  <c r="X34" i="1"/>
  <c r="X50" i="1"/>
  <c r="X56" i="1"/>
  <c r="X60" i="1"/>
  <c r="X36" i="1"/>
  <c r="X32" i="1"/>
  <c r="Y61" i="1"/>
  <c r="R20" i="1" l="1"/>
  <c r="L20" i="1"/>
  <c r="R19" i="1"/>
  <c r="R21" i="1"/>
  <c r="L21" i="1"/>
  <c r="L19" i="1"/>
  <c r="X26" i="1"/>
  <c r="L18" i="1" s="1"/>
  <c r="Y26" i="1"/>
  <c r="R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Julius Christoph Loydl</author>
  </authors>
  <commentList>
    <comment ref="E20" authorId="0" shapeId="0" xr:uid="{00000000-0006-0000-0000-000001000000}">
      <text>
        <r>
          <rPr>
            <sz val="9"/>
            <color indexed="81"/>
            <rFont val="Tahoma"/>
            <family val="2"/>
          </rPr>
          <t>Piles
Basements
Retaining walls</t>
        </r>
      </text>
    </comment>
    <comment ref="E21" authorId="0" shapeId="0" xr:uid="{00000000-0006-0000-0000-000002000000}">
      <text>
        <r>
          <rPr>
            <sz val="9"/>
            <color indexed="81"/>
            <rFont val="Tahoma"/>
            <family val="2"/>
          </rPr>
          <t>Frame (beams, columns and slabs)
Upper floors
External walls
Balconies</t>
        </r>
      </text>
    </comment>
    <comment ref="E22" authorId="0" shapeId="0" xr:uid="{00000000-0006-0000-0000-000003000000}">
      <text>
        <r>
          <rPr>
            <sz val="9"/>
            <color indexed="81"/>
            <rFont val="Tahoma"/>
            <family val="2"/>
          </rPr>
          <t>Ground floor slab
Internal walls, partitions and doors
Stairs and ramps</t>
        </r>
      </text>
    </comment>
    <comment ref="E23" authorId="0" shapeId="0" xr:uid="{00000000-0006-0000-0000-000004000000}">
      <text>
        <r>
          <rPr>
            <sz val="9"/>
            <color indexed="81"/>
            <rFont val="Tahoma"/>
            <family val="2"/>
          </rPr>
          <t>External wall systems, cladding and shading devices
Façade openings (including windows and external doors)
External paints, coatings and renders</t>
        </r>
      </text>
    </comment>
    <comment ref="E24" authorId="0" shapeId="0" xr:uid="{00000000-0006-0000-0000-000005000000}">
      <text>
        <r>
          <rPr>
            <sz val="9"/>
            <color indexed="81"/>
            <rFont val="Tahoma"/>
            <family val="2"/>
          </rPr>
          <t>Structure
Weatherproofing</t>
        </r>
      </text>
    </comment>
    <comment ref="E25" authorId="0" shapeId="0" xr:uid="{00000000-0006-0000-0000-000006000000}">
      <text>
        <r>
          <rPr>
            <sz val="9"/>
            <color indexed="81"/>
            <rFont val="Tahoma"/>
            <family val="2"/>
          </rPr>
          <t>Above ground and underground (within the curtilage of the building and servicing the building occupiers)</t>
        </r>
      </text>
    </comment>
    <comment ref="E26" authorId="0" shapeId="0" xr:uid="{00000000-0006-0000-0000-000007000000}">
      <text>
        <r>
          <rPr>
            <sz val="9"/>
            <color indexed="81"/>
            <rFont val="Tahoma"/>
            <family val="2"/>
          </rPr>
          <t>Sanitary fittings
Cupboards, wardrobes and worktops (where provided in residential property)
Ceilings
Wall and ceiling finishes
Floor coverings and finishes</t>
        </r>
      </text>
    </comment>
    <comment ref="E27" authorId="0" shapeId="0" xr:uid="{00000000-0006-0000-0000-000008000000}">
      <text>
        <r>
          <rPr>
            <sz val="9"/>
            <color indexed="81"/>
            <rFont val="Tahoma"/>
            <family val="2"/>
          </rPr>
          <t>Light fittings
Control systems and sensors</t>
        </r>
      </text>
    </comment>
    <comment ref="E28" authorId="0" shapeId="0" xr:uid="{00000000-0006-0000-0000-000009000000}">
      <text>
        <r>
          <rPr>
            <sz val="9"/>
            <color indexed="81"/>
            <rFont val="Tahoma"/>
            <family val="2"/>
          </rPr>
          <t>Heating plant and distribution
Cooling plant and distribution
Electricity generation and distribution</t>
        </r>
      </text>
    </comment>
    <comment ref="E29" authorId="0" shapeId="0" xr:uid="{00000000-0006-0000-0000-00000A000000}">
      <text>
        <r>
          <rPr>
            <sz val="9"/>
            <color indexed="81"/>
            <rFont val="Tahoma"/>
            <family val="2"/>
          </rPr>
          <t>Air handling units
Ductwork and distribution</t>
        </r>
      </text>
    </comment>
    <comment ref="E30" authorId="0" shapeId="0" xr:uid="{00000000-0006-0000-0000-00000B000000}">
      <text>
        <r>
          <rPr>
            <sz val="9"/>
            <color indexed="81"/>
            <rFont val="Tahoma"/>
            <family val="2"/>
          </rPr>
          <t>Cold water distribution
Hot water distribution
Water treatment systems
Drainage system</t>
        </r>
      </text>
    </comment>
    <comment ref="E31" authorId="0" shapeId="0" xr:uid="{00000000-0006-0000-0000-00000C000000}">
      <text>
        <r>
          <rPr>
            <sz val="9"/>
            <color indexed="81"/>
            <rFont val="Tahoma"/>
            <family val="2"/>
          </rPr>
          <t>Lifts and escalators
Firefighting installations
Communication and security installations
Telecoms and data installations</t>
        </r>
      </text>
    </comment>
    <comment ref="E32" authorId="0" shapeId="0" xr:uid="{00000000-0006-0000-0000-00000D000000}">
      <text>
        <r>
          <rPr>
            <sz val="9"/>
            <color indexed="81"/>
            <rFont val="Tahoma"/>
            <family val="2"/>
          </rPr>
          <t>Connections and diversions
Substations and equipment</t>
        </r>
      </text>
    </comment>
    <comment ref="E33" authorId="0" shapeId="0" xr:uid="{00000000-0006-0000-0000-00000E000000}">
      <text>
        <r>
          <rPr>
            <sz val="9"/>
            <color indexed="81"/>
            <rFont val="Tahoma"/>
            <family val="2"/>
          </rPr>
          <t>Paving and other hard surfacing
Fencing, railings and walls
Drainage systems</t>
        </r>
      </text>
    </comment>
  </commentList>
</comments>
</file>

<file path=xl/sharedStrings.xml><?xml version="1.0" encoding="utf-8"?>
<sst xmlns="http://schemas.openxmlformats.org/spreadsheetml/2006/main" count="580" uniqueCount="366">
  <si>
    <t>Life Cycle Assessment (LCA)</t>
  </si>
  <si>
    <t>methodological aspects</t>
  </si>
  <si>
    <t>Level 1:</t>
  </si>
  <si>
    <t>&gt; building type and expected use(s), function(s) and service(s);
&gt; period of use and extent of use (e.g. number of users);
&gt; geographical context and climatic conditions;
&gt; technical, functional and qualitative properties of the building.</t>
  </si>
  <si>
    <t>1. goal and scope</t>
  </si>
  <si>
    <t>1.1 building description</t>
  </si>
  <si>
    <t>1.3 reference study period</t>
  </si>
  <si>
    <t>1.4 system boundaries</t>
  </si>
  <si>
    <t>1.4.1 reference standard</t>
  </si>
  <si>
    <t>1.4.2 regular</t>
  </si>
  <si>
    <t>1.4.3 simplified (option 1)</t>
  </si>
  <si>
    <t>1.4.4 simplified (option 2)</t>
  </si>
  <si>
    <t>3.1 reference standard</t>
  </si>
  <si>
    <t>3. environmental impact</t>
  </si>
  <si>
    <t>2. inventory flows</t>
  </si>
  <si>
    <t>1.2 reference unit</t>
  </si>
  <si>
    <t>Level 2:</t>
  </si>
  <si>
    <t>conformity assessment</t>
  </si>
  <si>
    <t>compliant</t>
  </si>
  <si>
    <t>non-compliant</t>
  </si>
  <si>
    <r>
      <t>For the purposes of this framework, the</t>
    </r>
    <r>
      <rPr>
        <b/>
        <sz val="10"/>
        <rFont val="Arial"/>
        <family val="2"/>
      </rPr>
      <t xml:space="preserve"> Internal Property Measurement Standards</t>
    </r>
    <r>
      <rPr>
        <sz val="10"/>
        <rFont val="Arial"/>
        <family val="2"/>
      </rPr>
      <t xml:space="preserve"> for offices and residential buildings shall be used as the reference standards. The IPMS standards are broadly equivalent to the reference area defined in </t>
    </r>
    <r>
      <rPr>
        <b/>
        <sz val="10"/>
        <rFont val="Arial"/>
        <family val="2"/>
      </rPr>
      <t>EN 15603</t>
    </r>
    <r>
      <rPr>
        <sz val="10"/>
        <rFont val="Arial"/>
        <family val="2"/>
      </rPr>
      <t xml:space="preserve"> and </t>
    </r>
    <r>
      <rPr>
        <b/>
        <sz val="10"/>
        <rFont val="Arial"/>
        <family val="2"/>
      </rPr>
      <t>prEN ISO 52000-1</t>
    </r>
    <r>
      <rPr>
        <sz val="10"/>
        <rFont val="Arial"/>
        <family val="2"/>
      </rPr>
      <t>.</t>
    </r>
  </si>
  <si>
    <r>
      <t xml:space="preserve">The basic reference unit to be used throughout the Level(s) framework is </t>
    </r>
    <r>
      <rPr>
        <b/>
        <sz val="10"/>
        <rFont val="Arial"/>
        <family val="2"/>
      </rPr>
      <t>one square metre (m</t>
    </r>
    <r>
      <rPr>
        <b/>
        <vertAlign val="superscript"/>
        <sz val="10"/>
        <rFont val="Arial"/>
        <family val="2"/>
      </rPr>
      <t>2</t>
    </r>
    <r>
      <rPr>
        <b/>
        <sz val="10"/>
        <rFont val="Arial"/>
        <family val="2"/>
      </rPr>
      <t>) of useful internal floor area</t>
    </r>
    <r>
      <rPr>
        <sz val="10"/>
        <rFont val="Arial"/>
        <family val="2"/>
      </rPr>
      <t>.</t>
    </r>
  </si>
  <si>
    <r>
      <t>The reference study period to be used for all buildings assessed according to the Level(s) framework is</t>
    </r>
    <r>
      <rPr>
        <b/>
        <sz val="10"/>
        <rFont val="Arial"/>
        <family val="2"/>
      </rPr>
      <t xml:space="preserve"> 60 years</t>
    </r>
    <r>
      <rPr>
        <sz val="10"/>
        <rFont val="Arial"/>
        <family val="2"/>
      </rPr>
      <t>.</t>
    </r>
  </si>
  <si>
    <r>
      <rPr>
        <b/>
        <sz val="10"/>
        <color theme="1"/>
        <rFont val="Arial"/>
        <family val="2"/>
      </rPr>
      <t>simplified reporting option 1:</t>
    </r>
    <r>
      <rPr>
        <sz val="10"/>
        <color theme="1"/>
        <rFont val="Arial"/>
        <family val="2"/>
      </rPr>
      <t xml:space="preserve">
‘incomplete life cycle: product stage, calculated energy performance and projected service life’
&gt; the product stage (A1-3)
&gt; the use stage (B4, B5, B6)
</t>
    </r>
  </si>
  <si>
    <r>
      <rPr>
        <b/>
        <sz val="10"/>
        <color theme="1"/>
        <rFont val="Arial"/>
        <family val="2"/>
      </rPr>
      <t>simplified reporting option 2:</t>
    </r>
    <r>
      <rPr>
        <sz val="10"/>
        <color theme="1"/>
        <rFont val="Arial"/>
        <family val="2"/>
      </rPr>
      <t xml:space="preserve">
‘incomplete life cycle: product stage, calculated energy performance and the building material bank'
&gt; The product stage (A1-3)
&gt; The use stage (B6)
&gt; End of life stage (C3-4)
&gt; Benefits and loads beyond the system boundary (D)</t>
    </r>
  </si>
  <si>
    <r>
      <t>Service lifespans for the minimum scope of building parts and elements shall be estimated according to the factor methodology in</t>
    </r>
    <r>
      <rPr>
        <b/>
        <sz val="10"/>
        <rFont val="Arial"/>
        <family val="2"/>
      </rPr>
      <t xml:space="preserve"> ISO 15686-8</t>
    </r>
    <r>
      <rPr>
        <sz val="10"/>
        <rFont val="Arial"/>
        <family val="2"/>
      </rPr>
      <t xml:space="preserve">. </t>
    </r>
  </si>
  <si>
    <r>
      <t xml:space="preserve">The indicators that shall be used in this framework are the midpoint indicators stipulated in the reference standards </t>
    </r>
    <r>
      <rPr>
        <b/>
        <sz val="10"/>
        <color theme="1"/>
        <rFont val="Arial"/>
        <family val="2"/>
      </rPr>
      <t>EN 15978</t>
    </r>
    <r>
      <rPr>
        <sz val="10"/>
        <color theme="1"/>
        <rFont val="Arial"/>
        <family val="2"/>
      </rPr>
      <t xml:space="preserve"> and </t>
    </r>
    <r>
      <rPr>
        <b/>
        <sz val="10"/>
        <color theme="1"/>
        <rFont val="Arial"/>
        <family val="2"/>
      </rPr>
      <t>EN 15804</t>
    </r>
    <r>
      <rPr>
        <sz val="10"/>
        <color theme="1"/>
        <rFont val="Arial"/>
        <family val="2"/>
      </rPr>
      <t>.</t>
    </r>
  </si>
  <si>
    <r>
      <t xml:space="preserve">The environmental impacts of a building's bill of materials shall be quantified and reported with reference to the use of </t>
    </r>
    <r>
      <rPr>
        <b/>
        <sz val="10"/>
        <color theme="1"/>
        <rFont val="Arial"/>
        <family val="2"/>
      </rPr>
      <t>1 m</t>
    </r>
    <r>
      <rPr>
        <b/>
        <vertAlign val="superscript"/>
        <sz val="10"/>
        <color theme="1"/>
        <rFont val="Arial"/>
        <family val="2"/>
      </rPr>
      <t>2</t>
    </r>
    <r>
      <rPr>
        <b/>
        <sz val="10"/>
        <color theme="1"/>
        <rFont val="Arial"/>
        <family val="2"/>
      </rPr>
      <t xml:space="preserve"> of useful internal floor area per year for each life cycle stage</t>
    </r>
    <r>
      <rPr>
        <sz val="10"/>
        <color theme="1"/>
        <rFont val="Arial"/>
        <family val="2"/>
      </rPr>
      <t>.</t>
    </r>
  </si>
  <si>
    <r>
      <t>The scope comprises the evolution of the building from</t>
    </r>
    <r>
      <rPr>
        <b/>
        <sz val="10"/>
        <rFont val="Arial"/>
        <family val="2"/>
      </rPr>
      <t xml:space="preserve"> cradle to cradle</t>
    </r>
    <r>
      <rPr>
        <sz val="10"/>
        <rFont val="Arial"/>
        <family val="2"/>
      </rPr>
      <t xml:space="preserve">, i.e. </t>
    </r>
    <r>
      <rPr>
        <b/>
        <sz val="10"/>
        <rFont val="Arial"/>
        <family val="2"/>
      </rPr>
      <t>all life cycle stages shall be calculated</t>
    </r>
    <r>
      <rPr>
        <sz val="10"/>
        <rFont val="Arial"/>
        <family val="2"/>
      </rPr>
      <t>, unless a simplified reporting option is selected as a starting point:
&gt; Raw material extraction and manufacturing of construction products (A1-3)
&gt; Construction of the building (A4-5)
&gt; Occupation and use of the building (B1-7)
&gt; The end of life and deconstruction of the building (C1-4)
&gt; Benefits and loads beyond the system boundary from the recovery of materials and products from a building (D)</t>
    </r>
  </si>
  <si>
    <t>Macro-objective 1: Greenhouse gas emissions along buildings life cycle</t>
  </si>
  <si>
    <t>Macro-objective 2: Resource efficient and circular material life cycles</t>
  </si>
  <si>
    <t>2.1 Life cycle tool: Building bill of materials</t>
  </si>
  <si>
    <t>2.2 Life cycle tool: scenario 1 - Building and elemental service life planning</t>
  </si>
  <si>
    <t>2.2 Life cycle tool: scenario 2 - Design for adaptability and refurbishment</t>
  </si>
  <si>
    <t>2.2 Life cycle tool: scenario 3 - Design for deconstruction, reuse and recycling</t>
  </si>
  <si>
    <t>2.3 Construction and demolition waste and materials</t>
  </si>
  <si>
    <t>2.4 Life cycle tool: Cradle to cradle Life Cycle Assessment (LCA)</t>
  </si>
  <si>
    <t>Macro-objective 3: Efficient use of water resources</t>
  </si>
  <si>
    <t>3.1 Use stage water consumption</t>
  </si>
  <si>
    <t>Macro-objective 4: Healthy and comfortable spaces</t>
  </si>
  <si>
    <t>4.1 Indoor air quality</t>
  </si>
  <si>
    <t>4.2 Time out of thermal comfort range</t>
  </si>
  <si>
    <t>Macro-objective 5: Adaptation and resilience to climate change</t>
  </si>
  <si>
    <t>5.1 Life cycle tools: Scenarios for projected future climatic condition</t>
  </si>
  <si>
    <t>Macro-objective 6: Optimised life cycle cost and value</t>
  </si>
  <si>
    <t>6.1 Life cycle costs</t>
  </si>
  <si>
    <t>6.2 Value creation and risk factors</t>
  </si>
  <si>
    <t>The description is required for all Levels of assessment.</t>
  </si>
  <si>
    <t>information</t>
  </si>
  <si>
    <t>1. the building and its elements</t>
  </si>
  <si>
    <t>an office building</t>
  </si>
  <si>
    <t>an individual residential building, providing one dwelling;</t>
  </si>
  <si>
    <t>an apartment building, providing multiple dwelling, and inclusive of communal areas and shared services;</t>
  </si>
  <si>
    <t>a residential building typology that form part of a housing development which consists of several typologies;</t>
  </si>
  <si>
    <t>a mixed use block comprising a vertical mix of office and residential property.</t>
  </si>
  <si>
    <t>Foundations (substructure)</t>
  </si>
  <si>
    <t>Load bearing structural frame</t>
  </si>
  <si>
    <t>Non-load bearing elements</t>
  </si>
  <si>
    <t>Facades</t>
  </si>
  <si>
    <t>Roof</t>
  </si>
  <si>
    <t>Parking facilities</t>
  </si>
  <si>
    <t>Fittings and furnishings</t>
  </si>
  <si>
    <t>In-built lighting system</t>
  </si>
  <si>
    <t>Energy system</t>
  </si>
  <si>
    <t>Ventilation system</t>
  </si>
  <si>
    <t>Sanitary systems</t>
  </si>
  <si>
    <t>Other systems</t>
  </si>
  <si>
    <t>Utilities</t>
  </si>
  <si>
    <t>Landscaping</t>
  </si>
  <si>
    <t>yes</t>
  </si>
  <si>
    <t>no</t>
  </si>
  <si>
    <t>Level 3:</t>
  </si>
  <si>
    <r>
      <t>The setting of the system boundaries shall follow the 'modularity principle' according to the</t>
    </r>
    <r>
      <rPr>
        <b/>
        <sz val="10"/>
        <color theme="1"/>
        <rFont val="Arial"/>
        <family val="2"/>
      </rPr>
      <t xml:space="preserve"> EN 15978</t>
    </r>
    <r>
      <rPr>
        <sz val="10"/>
        <color theme="1"/>
        <rFont val="Arial"/>
        <family val="2"/>
      </rPr>
      <t>. This means that the unit processes influencing the building’s environmental performance during its life cycle shall be assigned to the module in the life cycle where they occur.</t>
    </r>
  </si>
  <si>
    <r>
      <t xml:space="preserve">The general methodology for carrying out an LCA is standardised by the reference standard </t>
    </r>
    <r>
      <rPr>
        <b/>
        <sz val="10"/>
        <color theme="1"/>
        <rFont val="Arial"/>
        <family val="2"/>
      </rPr>
      <t>ISO 14040/44</t>
    </r>
    <r>
      <rPr>
        <sz val="10"/>
        <color theme="1"/>
        <rFont val="Arial"/>
        <family val="2"/>
      </rPr>
      <t xml:space="preserve">. More specific guidance on how to carry out an LCA study for buildings and construction products can be found in the reference standards </t>
    </r>
    <r>
      <rPr>
        <b/>
        <sz val="10"/>
        <color theme="1"/>
        <rFont val="Arial"/>
        <family val="2"/>
      </rPr>
      <t>EN 15978</t>
    </r>
    <r>
      <rPr>
        <sz val="10"/>
        <color theme="1"/>
        <rFont val="Arial"/>
        <family val="2"/>
      </rPr>
      <t xml:space="preserve"> and </t>
    </r>
    <r>
      <rPr>
        <b/>
        <sz val="10"/>
        <color theme="1"/>
        <rFont val="Arial"/>
        <family val="2"/>
      </rPr>
      <t>EN 15804</t>
    </r>
    <r>
      <rPr>
        <sz val="10"/>
        <color theme="1"/>
        <rFont val="Arial"/>
        <family val="2"/>
      </rPr>
      <t>.</t>
    </r>
  </si>
  <si>
    <r>
      <t xml:space="preserve">As a minimum, </t>
    </r>
    <r>
      <rPr>
        <b/>
        <sz val="10"/>
        <color theme="1"/>
        <rFont val="Arial"/>
        <family val="2"/>
      </rPr>
      <t>generic or default data has to be used for calculating the impacts</t>
    </r>
    <r>
      <rPr>
        <sz val="10"/>
        <color theme="1"/>
        <rFont val="Arial"/>
        <family val="2"/>
      </rPr>
      <t xml:space="preserve"> associated with building parts and elements and life cycle processes. This data can be obtained in </t>
    </r>
    <r>
      <rPr>
        <b/>
        <sz val="10"/>
        <color theme="1"/>
        <rFont val="Arial"/>
        <family val="2"/>
      </rPr>
      <t>literature</t>
    </r>
    <r>
      <rPr>
        <sz val="10"/>
        <color theme="1"/>
        <rFont val="Arial"/>
        <family val="2"/>
      </rPr>
      <t xml:space="preserve"> and/or by using</t>
    </r>
    <r>
      <rPr>
        <b/>
        <sz val="10"/>
        <color theme="1"/>
        <rFont val="Arial"/>
        <family val="2"/>
      </rPr>
      <t xml:space="preserve"> existing software tools</t>
    </r>
    <r>
      <rPr>
        <sz val="10"/>
        <color theme="1"/>
        <rFont val="Arial"/>
        <family val="2"/>
      </rPr>
      <t xml:space="preserve"> and</t>
    </r>
    <r>
      <rPr>
        <b/>
        <sz val="10"/>
        <color theme="1"/>
        <rFont val="Arial"/>
        <family val="2"/>
      </rPr>
      <t xml:space="preserve"> databases</t>
    </r>
    <r>
      <rPr>
        <sz val="10"/>
        <color theme="1"/>
        <rFont val="Arial"/>
        <family val="2"/>
      </rPr>
      <t>.</t>
    </r>
  </si>
  <si>
    <t>0. in general</t>
  </si>
  <si>
    <t>The main users of this option are intended to be professionals who wish to report in the public domain on the environmental performance of buildings. This performance could be compared with other buildings in a portfolio or with national/regional reference buildings.</t>
  </si>
  <si>
    <t>see Level 1</t>
  </si>
  <si>
    <t>Data for foreground processes should refer to specific data. Data for background processes shall be representative of the national/regional context analysed. Data from primary and secondary sources must be validated and third party certified.</t>
  </si>
  <si>
    <t>The main users of this option are intended to be professionals who want to use LCA at an early stage of the building project life cycle as a decision making support tool for improving the sustainability of the building.</t>
  </si>
  <si>
    <t>see Level 2</t>
  </si>
  <si>
    <t>The main users of this option are intended to be professionals who are not LCA experts, but they are interested in understanding and improving the overall environmental performance of the building.</t>
  </si>
  <si>
    <t>no simplified option</t>
  </si>
  <si>
    <t xml:space="preserve">4. interpretation of the results </t>
  </si>
  <si>
    <t>4.2 critical review</t>
  </si>
  <si>
    <t>4.1 interpretation</t>
  </si>
  <si>
    <t>If conclusions are not consistent with the defined goal and scope, the phases of LCA should be repeated until convergence is reached.</t>
  </si>
  <si>
    <t>A critical review carried out according to ISO 14071 is also needed to check the consistency of the study against the requirement of ISO 14040/44. More in detail, the critical review process shall ensure that
 &gt; the methods used to carry out the LCA are 
    consistent with this International Standard,
 &gt; the methods used to carry out the LCA are 
    scientifically and technically valid,
 &gt; the data used are appropriate and 
    reasonable in relation to the goal of the 
    study,
 &gt; the interpretations reflect the limitations 
    identified and the goal of the study, and
 &gt; the study report is transparent and 
    consistent.
The critical review shall be carried out by an external independent expert in those cases when the results are to be publicly disclosed.</t>
  </si>
  <si>
    <t>Result shall be interpreted critically through a sensitivity analysis in order to understand:
 &gt; Environmental hot-spots, possible trade-
    offs between life cycle stages and 
    improvement areas
 &gt; The influence of data sources on the 
    results,
 &gt; Data gaps, robustness of assumptions, 
    and limitations.
Summary conclusions and recommendations shall be drafted.</t>
  </si>
  <si>
    <t>data input cell</t>
  </si>
  <si>
    <t>similar</t>
  </si>
  <si>
    <t>major deviation</t>
  </si>
  <si>
    <t>minor deviation</t>
  </si>
  <si>
    <t>missing</t>
  </si>
  <si>
    <t>2. the building type, ownership and market segment</t>
  </si>
  <si>
    <t>1.1 building type or use class</t>
  </si>
  <si>
    <t>1.2 minimum scope of building parts and elements</t>
  </si>
  <si>
    <t>1.2.2 core (fittings, furnishings and services)</t>
  </si>
  <si>
    <t>1.2.3 external works</t>
  </si>
  <si>
    <t>2.1 location</t>
  </si>
  <si>
    <t>2.2 climate zone</t>
  </si>
  <si>
    <t>2.2.1 zone</t>
  </si>
  <si>
    <t>2.2.2 days</t>
  </si>
  <si>
    <t>2.3 project type</t>
  </si>
  <si>
    <t>2.4 year of construction</t>
  </si>
  <si>
    <t>Country and region</t>
  </si>
  <si>
    <t>Heating and cooling degree days</t>
  </si>
  <si>
    <t>New build or major renovation</t>
  </si>
  <si>
    <t>2.4.1 year of construction</t>
  </si>
  <si>
    <t>2.4.2 original year of construction</t>
  </si>
  <si>
    <t>For both new-build and major renovations</t>
  </si>
  <si>
    <t>For major renovations only</t>
  </si>
  <si>
    <t>2.5 service life or holding period</t>
  </si>
  <si>
    <t>2.5.1 office buildings</t>
  </si>
  <si>
    <t>2.5.2 residential buildings</t>
  </si>
  <si>
    <t>Acidification potential of land and water (AP)</t>
  </si>
  <si>
    <r>
      <t>Global warming potential (GWP</t>
    </r>
    <r>
      <rPr>
        <vertAlign val="subscript"/>
        <sz val="10"/>
        <rFont val="Arial"/>
        <family val="2"/>
      </rPr>
      <t>100</t>
    </r>
    <r>
      <rPr>
        <sz val="10"/>
        <rFont val="Arial"/>
        <family val="2"/>
      </rPr>
      <t>)</t>
    </r>
  </si>
  <si>
    <t>Depletion potential of the stratospheric ozone layer (ODP)</t>
  </si>
  <si>
    <t>Eutrophication potential (EP)</t>
  </si>
  <si>
    <t>Formation potential of tropospheric ozone photochemical oxidants (POCP)</t>
  </si>
  <si>
    <r>
      <t>Abiotic Resource Depletion Potential for elements (ADP</t>
    </r>
    <r>
      <rPr>
        <vertAlign val="subscript"/>
        <sz val="10"/>
        <rFont val="Arial"/>
        <family val="2"/>
      </rPr>
      <t>element</t>
    </r>
    <r>
      <rPr>
        <sz val="10"/>
        <rFont val="Arial"/>
        <family val="2"/>
      </rPr>
      <t>)</t>
    </r>
  </si>
  <si>
    <r>
      <t>Abiotic Resource Depletion Potential for fossil fuels (ADP</t>
    </r>
    <r>
      <rPr>
        <vertAlign val="subscript"/>
        <sz val="10"/>
        <rFont val="Arial"/>
        <family val="2"/>
      </rPr>
      <t>fossil</t>
    </r>
    <r>
      <rPr>
        <sz val="10"/>
        <rFont val="Arial"/>
        <family val="2"/>
      </rPr>
      <t>)</t>
    </r>
  </si>
  <si>
    <t>Renewable primary energy resources used as raw material (MJ)</t>
  </si>
  <si>
    <t>Use of non-metallic mineral resources (kg)</t>
  </si>
  <si>
    <t>scoring</t>
  </si>
  <si>
    <t>1.2.1 unit</t>
  </si>
  <si>
    <t>1.2.2 reference standard</t>
  </si>
  <si>
    <t>0.1 target end-users</t>
  </si>
  <si>
    <t>0.2 reference standard</t>
  </si>
  <si>
    <t>3.2 datasets</t>
  </si>
  <si>
    <t>Zone (selected from figure in Level(s) technical reports)</t>
  </si>
  <si>
    <t>Clients intended service life or investment holding period in years (to be specified which)</t>
  </si>
  <si>
    <t>2.6 building form</t>
  </si>
  <si>
    <t>2.6.1 office buildings</t>
  </si>
  <si>
    <t>2.6.2 residential buildings</t>
  </si>
  <si>
    <t>&gt; Low rise office park
&gt; In-fill urban block
&gt; Perimeter urban block
&gt; Urban city block
&gt; Tower/skyscraper
&gt; Other (to be described)</t>
  </si>
  <si>
    <t>&gt; Free standing, detached house
&gt; Semi-detached house
&gt; Row or terraced house
&gt; Multi-family house or apartment block (up to 
   4 floors/5-12 floors/more than 12 floors)</t>
  </si>
  <si>
    <t>2.7 property schedule</t>
  </si>
  <si>
    <t>2.7.1 office buildings</t>
  </si>
  <si>
    <t>2.7.2 residential buildings</t>
  </si>
  <si>
    <t>Total useful floor area</t>
  </si>
  <si>
    <t>Schedule of accommodation for the development or renovated stock
&gt; Number of units per bed space/form type
&gt; Net useful floor area of each form type in 
   the schedule</t>
  </si>
  <si>
    <t>&gt; Clients intended service life
&gt; investment holding period
&gt; the warrantied service life of property for 
   sale</t>
  </si>
  <si>
    <t>2.8 market segment</t>
  </si>
  <si>
    <t>2.8.1 office buildings</t>
  </si>
  <si>
    <t>2.8.2 residential buildings</t>
  </si>
  <si>
    <t>Owner occupation or for rent, with reference to a combination of the following BOMA building class definitions 5:
&gt; International base definitions:
&gt; Investment
&gt; Institutional
&gt; Speculative
Metropolitan base definitions
&gt; A: Premium rental
&gt; B: Average rental
&gt; C: Below average rental</t>
  </si>
  <si>
    <t>By tenure
&gt; Owner occupation
&gt; Leasehold, social
&gt; Leasehold, market rental
&gt; Leasehold, student
&gt; Leasehold, seniors
&gt; Other (to be described)</t>
  </si>
  <si>
    <t>2.9 servicing</t>
  </si>
  <si>
    <t>2.9.1 office buildings</t>
  </si>
  <si>
    <t>2.9.2 residential buildings</t>
  </si>
  <si>
    <t>3. unit to be used for comparative purposes</t>
  </si>
  <si>
    <t>3.1 floor area measurement</t>
  </si>
  <si>
    <t>3.1.1 unit</t>
  </si>
  <si>
    <t>3.1.2 reference standard</t>
  </si>
  <si>
    <t>4.1 building level in-use conditions</t>
  </si>
  <si>
    <r>
      <t xml:space="preserve">The typical in-use conditions for the building in its location shall be described. The general framework for describing in-use conditions provided by </t>
    </r>
    <r>
      <rPr>
        <b/>
        <sz val="10"/>
        <color theme="1"/>
        <rFont val="Arial"/>
        <family val="2"/>
      </rPr>
      <t>ISO 15686-8</t>
    </r>
    <r>
      <rPr>
        <sz val="10"/>
        <color theme="1"/>
        <rFont val="Arial"/>
        <family val="2"/>
      </rPr>
      <t xml:space="preserve"> shall be used. This standard lists seven factors of relevance. Reporting shall as a minimum address factors</t>
    </r>
    <r>
      <rPr>
        <b/>
        <sz val="10"/>
        <color theme="1"/>
        <rFont val="Arial"/>
        <family val="2"/>
      </rPr>
      <t xml:space="preserve"> D, E, F and G</t>
    </r>
    <r>
      <rPr>
        <sz val="10"/>
        <color theme="1"/>
        <rFont val="Arial"/>
        <family val="2"/>
      </rPr>
      <t>.</t>
    </r>
  </si>
  <si>
    <t>4.2 building occupation</t>
  </si>
  <si>
    <t>Number of hours and days per year (only office buildings).</t>
  </si>
  <si>
    <t>Applicable to leasehold property/space: Proportion of lettable floor space projected, on average, to be vacant/unoccupied.</t>
  </si>
  <si>
    <t>4.3 building element service lifespan estimations</t>
  </si>
  <si>
    <r>
      <t>Service lifespans for the minimum scope of building parts and elements shall be estimated according to the factor methodology in</t>
    </r>
    <r>
      <rPr>
        <b/>
        <sz val="10"/>
        <color theme="1"/>
        <rFont val="Arial"/>
        <family val="2"/>
      </rPr>
      <t xml:space="preserve"> ISO 15686-8</t>
    </r>
    <r>
      <rPr>
        <sz val="10"/>
        <color theme="1"/>
        <rFont val="Arial"/>
        <family val="2"/>
      </rPr>
      <t>.</t>
    </r>
  </si>
  <si>
    <t>5. the timescale for the performance assessment</t>
  </si>
  <si>
    <t>5.1 reference study period</t>
  </si>
  <si>
    <t>6. which stages in the life cycle</t>
  </si>
  <si>
    <t>With/without centralised ventilation and/or air conditioning.</t>
  </si>
  <si>
    <r>
      <rPr>
        <b/>
        <sz val="10"/>
        <color theme="1"/>
        <rFont val="Arial"/>
        <family val="2"/>
      </rPr>
      <t>National calculation method for energy performance</t>
    </r>
    <r>
      <rPr>
        <sz val="10"/>
        <color theme="1"/>
        <rFont val="Arial"/>
        <family val="2"/>
      </rPr>
      <t xml:space="preserve"> that defines the building's conditions of use.</t>
    </r>
  </si>
  <si>
    <r>
      <t xml:space="preserve">Area of workspace in </t>
    </r>
    <r>
      <rPr>
        <b/>
        <sz val="10"/>
        <color theme="1"/>
        <rFont val="Arial"/>
        <family val="2"/>
      </rPr>
      <t>m</t>
    </r>
    <r>
      <rPr>
        <b/>
        <vertAlign val="superscript"/>
        <sz val="10"/>
        <color theme="1"/>
        <rFont val="Arial"/>
        <family val="2"/>
      </rPr>
      <t>2</t>
    </r>
    <r>
      <rPr>
        <b/>
        <sz val="10"/>
        <color theme="1"/>
        <rFont val="Arial"/>
        <family val="2"/>
      </rPr>
      <t xml:space="preserve"> per full time person equivalents</t>
    </r>
    <r>
      <rPr>
        <sz val="10"/>
        <color theme="1"/>
        <rFont val="Arial"/>
        <family val="2"/>
      </rPr>
      <t xml:space="preserve"> (only office buildings).</t>
    </r>
  </si>
  <si>
    <r>
      <t xml:space="preserve">The reference study period to be used for all buildings assessed according to the Level(s) framework is </t>
    </r>
    <r>
      <rPr>
        <b/>
        <sz val="10"/>
        <color theme="1"/>
        <rFont val="Arial"/>
        <family val="2"/>
      </rPr>
      <t>60 years</t>
    </r>
    <r>
      <rPr>
        <sz val="10"/>
        <color theme="1"/>
        <rFont val="Arial"/>
        <family val="2"/>
      </rPr>
      <t>.</t>
    </r>
  </si>
  <si>
    <t>optional comment</t>
  </si>
  <si>
    <t>text input cell</t>
  </si>
  <si>
    <t>input:</t>
  </si>
  <si>
    <r>
      <t xml:space="preserve">Minimum building scope: The building elements listed for the shell and core, and </t>
    </r>
    <r>
      <rPr>
        <b/>
        <sz val="10"/>
        <rFont val="Arial"/>
        <family val="2"/>
      </rPr>
      <t>excluding external works</t>
    </r>
    <r>
      <rPr>
        <sz val="10"/>
        <rFont val="Arial"/>
        <family val="2"/>
      </rPr>
      <t xml:space="preserve"> (see 'building description' 1.2).</t>
    </r>
  </si>
  <si>
    <r>
      <t xml:space="preserve">All building elements listed for the shell, core </t>
    </r>
    <r>
      <rPr>
        <b/>
        <sz val="10"/>
        <color theme="1"/>
        <rFont val="Arial"/>
        <family val="2"/>
      </rPr>
      <t>and external works</t>
    </r>
    <r>
      <rPr>
        <sz val="10"/>
        <color theme="1"/>
        <rFont val="Arial"/>
        <family val="2"/>
      </rPr>
      <t>.</t>
    </r>
  </si>
  <si>
    <t>2.1 data modelling and sources</t>
  </si>
  <si>
    <t>2.2 bill of materials</t>
  </si>
  <si>
    <t>2.2.1 minimum scope</t>
  </si>
  <si>
    <t>2.2.2 service lifespans</t>
  </si>
  <si>
    <t>2.3 resource flows</t>
  </si>
  <si>
    <t>2.3.1 energy modelling</t>
  </si>
  <si>
    <t>2.3.2 water modelling</t>
  </si>
  <si>
    <t>2.4 life cycle scenarios</t>
  </si>
  <si>
    <t>2.1.1 modelling approach</t>
  </si>
  <si>
    <r>
      <t xml:space="preserve">The modelling shall be as comprehensive and realistic as possible in describing the life cycle of the building. An </t>
    </r>
    <r>
      <rPr>
        <b/>
        <sz val="10"/>
        <rFont val="Arial"/>
        <family val="2"/>
      </rPr>
      <t>attributional approach</t>
    </r>
    <r>
      <rPr>
        <sz val="10"/>
        <rFont val="Arial"/>
        <family val="2"/>
      </rPr>
      <t xml:space="preserve"> shall be followed in the modelling.</t>
    </r>
  </si>
  <si>
    <t>2.1.2 Use of EPDs</t>
  </si>
  <si>
    <t>2.1.3 cut-off rules</t>
  </si>
  <si>
    <t>1. Use of datasets at the level of LCIA:
 &gt; All elements and their components that make up less than 1% of the building's total mass can be excluded. The total amount of excluded elements and components must not exceed 5% of the total mass of the building.
2. Use of LCA database and tools:
 &gt; All elements and their components that make up less than 1% of the building's total mass can be excluded. The total amount of excluded elements and components must not exceed 5% of the total mass of the building.
 &gt; All input flows to unit processes that make less than 1% of primary energy usage and 1% of the total mass input of that unit process can be excluded. The total amount of excluded input flows per module must not exceed 5% of the total primary energy usage and mass input of that life cycle module.</t>
  </si>
  <si>
    <t>The following cut-off rules are prescribed:
 &gt; All elements and their components that make up less than 1% of the building's total mass and total environmental impacts can be excluded. The total amount of excluded elements and components must not exceed 5% of the total mass and the total environmental impacts of the building.
 &gt; All input flows to unit processes that make less than 1% of primary energy usage and 1% of the total mass input of that unit process can be excluded. The total amount of excluded input flows per module must not exceed 5% of the total primary energy usage and mass input, or the total environmental impacts depending on the complexity of the calculation tools, of that life cycle module.</t>
  </si>
  <si>
    <t>covered in certification scheme?</t>
  </si>
  <si>
    <r>
      <t xml:space="preserve">Use of EPDs: The Product Category Rules for the EPDs used shall be compliant with </t>
    </r>
    <r>
      <rPr>
        <b/>
        <sz val="10"/>
        <color theme="1"/>
        <rFont val="Arial"/>
        <family val="2"/>
      </rPr>
      <t>EN 15804</t>
    </r>
    <r>
      <rPr>
        <sz val="10"/>
        <color theme="1"/>
        <rFont val="Arial"/>
        <family val="2"/>
      </rPr>
      <t xml:space="preserve">.
</t>
    </r>
  </si>
  <si>
    <t>1.2.1 shell (substructure and superstructure)</t>
  </si>
  <si>
    <t>With/without centralised heating, ventilation and/or air conditioning.</t>
  </si>
  <si>
    <t xml:space="preserve">Life Cycle Costing (LCC) </t>
  </si>
  <si>
    <t>The calculation method is based on elemental cost estimates, i.e. the cost of land and labour are not included.</t>
  </si>
  <si>
    <t>The costs reported under each life cycle stage shall be disaggregated into one-off costs (e.g. construction of a building), annual recurrent costs (e.g. utility costs) and projected non-annual costs (e.g. unscheduled and planned maintenance).</t>
  </si>
  <si>
    <t>1. calculation method</t>
  </si>
  <si>
    <t>1.1 considered costs</t>
  </si>
  <si>
    <t>1.2.2 reporting format</t>
  </si>
  <si>
    <t>1.2 unit of measurement</t>
  </si>
  <si>
    <r>
      <t>The common unit of measurement to be used is Euros per square metre of useable floor area per year (€/m</t>
    </r>
    <r>
      <rPr>
        <vertAlign val="superscript"/>
        <sz val="10"/>
        <rFont val="Arial"/>
        <family val="2"/>
      </rPr>
      <t>2</t>
    </r>
    <r>
      <rPr>
        <sz val="10"/>
        <rFont val="Arial"/>
        <family val="2"/>
      </rPr>
      <t>/yr).</t>
    </r>
  </si>
  <si>
    <r>
      <t xml:space="preserve">The defined reference study period of </t>
    </r>
    <r>
      <rPr>
        <b/>
        <sz val="10"/>
        <rFont val="Arial"/>
        <family val="2"/>
      </rPr>
      <t>50 years</t>
    </r>
    <r>
      <rPr>
        <sz val="10"/>
        <rFont val="Arial"/>
        <family val="2"/>
      </rPr>
      <t xml:space="preserve"> shall be used.</t>
    </r>
  </si>
  <si>
    <r>
      <rPr>
        <b/>
        <sz val="10"/>
        <color theme="1"/>
        <rFont val="Arial"/>
        <family val="2"/>
      </rPr>
      <t>simplified reporting option 1:</t>
    </r>
    <r>
      <rPr>
        <sz val="10"/>
        <color theme="1"/>
        <rFont val="Arial"/>
        <family val="2"/>
      </rPr>
      <t xml:space="preserve">
‘incomplete life cycle: product stage and calculated energy and water performance’
&gt; the product stage (A1-3)
&gt; the use stage (B6-7)
</t>
    </r>
  </si>
  <si>
    <r>
      <rPr>
        <b/>
        <sz val="10"/>
        <color theme="1"/>
        <rFont val="Arial"/>
        <family val="2"/>
      </rPr>
      <t>simplified reporting option 2:</t>
    </r>
    <r>
      <rPr>
        <sz val="10"/>
        <color theme="1"/>
        <rFont val="Arial"/>
        <family val="2"/>
      </rPr>
      <t xml:space="preserve">
‘incomplete life cycle: product stage, calculated energy performance and projected service life’
&gt; The product stage (A1-3)
&gt; The use stage (B2-4,B6)</t>
    </r>
  </si>
  <si>
    <t>1.5 bill of materials</t>
  </si>
  <si>
    <t>1.5.1 minimum scope</t>
  </si>
  <si>
    <t>Cost estimates shall be compiled for each of the building elements and their associated components, as identified by the minimum building scope (see 'building description' 1.2).</t>
  </si>
  <si>
    <t>2. data requirements and sources</t>
  </si>
  <si>
    <r>
      <t>A discount rate shall be applied in order to obtain a discounted cash flow and the net present costs. A default 'societal rate' of</t>
    </r>
    <r>
      <rPr>
        <b/>
        <sz val="10"/>
        <color theme="1"/>
        <rFont val="Arial"/>
        <family val="2"/>
      </rPr>
      <t xml:space="preserve"> 3%</t>
    </r>
    <r>
      <rPr>
        <sz val="10"/>
        <color theme="1"/>
        <rFont val="Arial"/>
        <family val="2"/>
      </rPr>
      <t xml:space="preserve"> may be used based on the European Commission's guidance for calculating cost optimal levels for minimum energy performance requirements.</t>
    </r>
  </si>
  <si>
    <t>For the whole life cycle data will need to model costs at different points in time and that may, as a result, require a range of different types and sources to be used.</t>
  </si>
  <si>
    <t>Cost data obtained from suppliers and contractors.</t>
  </si>
  <si>
    <t>During the design and construction stage, on the basis of the energy and water use performance assessments. Upon completion, property managers and owner occupiers may obtain data from metering.</t>
  </si>
  <si>
    <r>
      <t xml:space="preserve">At a basic level, </t>
    </r>
    <r>
      <rPr>
        <b/>
        <sz val="10"/>
        <color theme="1"/>
        <rFont val="Arial"/>
        <family val="2"/>
      </rPr>
      <t>estimates</t>
    </r>
    <r>
      <rPr>
        <sz val="10"/>
        <color theme="1"/>
        <rFont val="Arial"/>
        <family val="2"/>
      </rPr>
      <t xml:space="preserve"> require data on:
&gt; the design life of elements and components,
&gt; the environmental exposure conditions that they may be exposed to,
&gt; the service conditions they will be subjected to,
&gt; the potential causes and probability of early failures.</t>
    </r>
  </si>
  <si>
    <t>Based on currently available products and technologies at current prices.</t>
  </si>
  <si>
    <t>Cost estimates would need to be made based on current technologies and prices.</t>
  </si>
  <si>
    <t>Average national utility costs for households or services shall be used. The future projections provided by the European Commission in the guidance to Delegated Regulation (EU) No 244/2012 may be used as reference values.</t>
  </si>
  <si>
    <t>Energy prices: The future projections provided by the European Commission in the guidance to Delegated Regulation (EU) No 244/2012 may be used as default values.</t>
  </si>
  <si>
    <t>Cost data used shall be as geographically, temporally and technically representative as possible of the building typology and elements. Projected costs for maintenance, repairs and replacements shall be based on the best available data, knowledge and experience.</t>
  </si>
  <si>
    <t>Definition of a scenario for the refurbishment of the building in order to extend its service life. This may continue the same use, or require a change in the use.</t>
  </si>
  <si>
    <t>Definition of a scenario for the deconstruction and demolition of the building, which may take into account design to facilitate reuse and recycling.</t>
  </si>
  <si>
    <t>The rate shall reflect the investment performance requirements of the user (e.g. defined in terms of Weighted Average Cost of Capital (WACC), Internal Rate of Return (IRR) or yield) in order to use the costs as a component in calculating a building’s Net Present Value.</t>
  </si>
  <si>
    <t>3. other building assessment</t>
  </si>
  <si>
    <t>Alternatively, the comparative reporting rules of another building assessment or reporting scheme may be chosen, in which case the scheme and the associated parameters used for cost modelling shall be reported in order to identify the comparative basis.</t>
  </si>
  <si>
    <r>
      <t xml:space="preserve">The material and energy costs shall be </t>
    </r>
    <r>
      <rPr>
        <b/>
        <sz val="10"/>
        <color theme="1"/>
        <rFont val="Arial"/>
        <family val="2"/>
      </rPr>
      <t>adjusted to reflect current prices from the reference year 2015</t>
    </r>
    <r>
      <rPr>
        <sz val="10"/>
        <color theme="1"/>
        <rFont val="Arial"/>
        <family val="2"/>
      </rPr>
      <t>. This adjustment shall be based on annual price indices for the country where the project is located. Where a national index time series is not available, the EU construction price index data published by Eurostat shall be used.</t>
    </r>
  </si>
  <si>
    <t>Users are encouraged to report on costs for all the life cycle stages:
&gt; Raw material extraction and manufacturing of construction products (A1-3)
&gt; Construction of the building (A4-5)
&gt; Occupation and use of the building (B1-7)
&gt; The end of life and deconstruction of the building (C1-4)
&gt; Benefits and loads beyond the system boundary from the recovery of materials and products from a building (D)</t>
  </si>
  <si>
    <t>The net present costs should generally be calculated using real costs, i.e. excluding inflation. However, assumptions about inflation may also be included within the discount rate if nominal costs are required for the purpose of detailed financial planning.</t>
  </si>
  <si>
    <t>Costs may be real or nominal (inclusive of inflation). The latter may be chosen if specific sums must be made available to meet payments at specific points in time in the future. Different rates may be used if there is evidence of higher escalation rates for the cost of construction materials.</t>
  </si>
  <si>
    <t>1.5.2 service lifespans</t>
  </si>
  <si>
    <t>2.1 discount rate</t>
  </si>
  <si>
    <t>2.2 data sources</t>
  </si>
  <si>
    <t>2.2.1 in general</t>
  </si>
  <si>
    <t>2.3 data adjustment</t>
  </si>
  <si>
    <t>2.3.1 reference year</t>
  </si>
  <si>
    <t>2.3.2 inflation</t>
  </si>
  <si>
    <t>3.1 comparative reporting</t>
  </si>
  <si>
    <t>Intended service life: Selected to reflect the intended service life or investment holding period of the building and the duration of the reported maintenance, repair and replacement planning.</t>
  </si>
  <si>
    <r>
      <t xml:space="preserve">A discount rate of </t>
    </r>
    <r>
      <rPr>
        <b/>
        <sz val="10"/>
        <color theme="1"/>
        <rFont val="Arial"/>
        <family val="2"/>
      </rPr>
      <t>4%</t>
    </r>
    <r>
      <rPr>
        <sz val="10"/>
        <color theme="1"/>
        <rFont val="Arial"/>
        <family val="2"/>
      </rPr>
      <t xml:space="preserve"> shall be used to calculate the net present costs reported on.</t>
    </r>
  </si>
  <si>
    <t>Inventory data to be obtained from indicator 1.1 (see Level(s) Part 3: How to make performance assessments using Level(s)).</t>
  </si>
  <si>
    <t>Inventory data to be obtained from indicator 3.1 (see Level(s) Part 3: How to make performance assessments using Level(s)).</t>
  </si>
  <si>
    <t>With reference to scenarios in macro-objective 2 (see Level(s) Part 3: How to make performance assessments using Level(s)).</t>
  </si>
  <si>
    <t>Optional: The following scenarios shall be costed and reported for comparative purposes:
&gt; Office building: Refurbishment of the interior fit out, as well as renovation of windows and the following systems - lighting and HVAC. The ease of carrying out the refurbishment shall be factored into the costs.
&gt; Residential apartment building: Refurbishment of the interior fit out and facades, as well as the following systems – lighting and energy.
&gt; Residential individual houses: Refurbishment of the interior fit out and facades, as well as the following systems – lighting and energy.</t>
  </si>
  <si>
    <t>Optional: The end of life stages shall be costed on the basis of current technology and prices. Some costs will in any case be incurred in relation to use stage investments (e.g. the replacement of equipment).</t>
  </si>
  <si>
    <t xml:space="preserve">Indoor Air Quality (IAQ) </t>
  </si>
  <si>
    <t>1. boundary and scope</t>
  </si>
  <si>
    <t>1.1 floor area</t>
  </si>
  <si>
    <t>1.2 building materials and products</t>
  </si>
  <si>
    <r>
      <t xml:space="preserve">The boundary for the indicator is the </t>
    </r>
    <r>
      <rPr>
        <b/>
        <sz val="10"/>
        <rFont val="Arial"/>
        <family val="2"/>
      </rPr>
      <t>useful conditioned floor area</t>
    </r>
    <r>
      <rPr>
        <sz val="10"/>
        <rFont val="Arial"/>
        <family val="2"/>
      </rPr>
      <t xml:space="preserve"> and the related indoor air conditions as experienced by occupants of a building within those zones of the building.</t>
    </r>
  </si>
  <si>
    <t>At design stage, the scope is defined by the choice of any of the following building materials and products:
&gt; Ceiling tiles
&gt; Paints and varnishes, including those applied to stairs, doors and windows
&gt; Textile floor and wall coverings
&gt; Laminate and flexible floor coverings
&gt; Wooden floor coverings
&gt; Associated adhesives and sealants
In addition, internal insulation products, as well as special interior surface treatments (e.g. to resist damp), shall be included within the scope.</t>
  </si>
  <si>
    <t>2. performance assessment</t>
  </si>
  <si>
    <t>2.1 in general</t>
  </si>
  <si>
    <r>
      <t>The use of either a</t>
    </r>
    <r>
      <rPr>
        <b/>
        <sz val="10"/>
        <color theme="1"/>
        <rFont val="Arial"/>
        <family val="2"/>
      </rPr>
      <t xml:space="preserve"> 'steady state' or a 'dynamic' method</t>
    </r>
    <r>
      <rPr>
        <sz val="10"/>
        <color theme="1"/>
        <rFont val="Arial"/>
        <family val="2"/>
      </rPr>
      <t xml:space="preserve"> of simulating the indoor air conditions of a building. Design performance assessments of the ventilation rate, CO</t>
    </r>
    <r>
      <rPr>
        <vertAlign val="subscript"/>
        <sz val="10"/>
        <color theme="1"/>
        <rFont val="Arial"/>
        <family val="2"/>
      </rPr>
      <t>2</t>
    </r>
    <r>
      <rPr>
        <sz val="10"/>
        <color theme="1"/>
        <rFont val="Arial"/>
        <family val="2"/>
      </rPr>
      <t xml:space="preserve"> levels and relative humidity may be obtained by simplified steady state calculation or a dynamic simulation, in </t>
    </r>
    <r>
      <rPr>
        <b/>
        <sz val="10"/>
        <color theme="1"/>
        <rFont val="Arial"/>
        <family val="2"/>
      </rPr>
      <t>accordance</t>
    </r>
    <r>
      <rPr>
        <sz val="10"/>
        <color theme="1"/>
        <rFont val="Arial"/>
        <family val="2"/>
      </rPr>
      <t xml:space="preserve"> </t>
    </r>
    <r>
      <rPr>
        <b/>
        <sz val="10"/>
        <color theme="1"/>
        <rFont val="Arial"/>
        <family val="2"/>
      </rPr>
      <t>with EN 15242</t>
    </r>
    <r>
      <rPr>
        <sz val="10"/>
        <color theme="1"/>
        <rFont val="Arial"/>
        <family val="2"/>
      </rPr>
      <t>.</t>
    </r>
  </si>
  <si>
    <r>
      <t xml:space="preserve">A design simulation of the building's ventilation strategy in accordance with </t>
    </r>
    <r>
      <rPr>
        <b/>
        <sz val="10"/>
        <color theme="1"/>
        <rFont val="Arial"/>
        <family val="2"/>
      </rPr>
      <t>EN 16798-7</t>
    </r>
    <r>
      <rPr>
        <sz val="10"/>
        <color theme="1"/>
        <rFont val="Arial"/>
        <family val="2"/>
      </rPr>
      <t xml:space="preserve"> shall be used to check the modelled performance of: </t>
    </r>
  </si>
  <si>
    <t>Specification of filters for intakes air shall be based on an assessment of the outdoor air pollution, in accordance with EN 13779:</t>
  </si>
  <si>
    <t>2.3 at post-completion stage …</t>
  </si>
  <si>
    <t>2.2 at design stage …</t>
  </si>
  <si>
    <t>2.3.1 functional performance testing of ventilation systems</t>
  </si>
  <si>
    <t>2.2.1 simulation of the ventilation strategy</t>
  </si>
  <si>
    <t>2.3.2 testing for target air pollutants</t>
  </si>
  <si>
    <t>The actual success of design measures (and their combinations) to minimise emissions can only be assessed by measuring the indoor air after completion of a building.</t>
  </si>
  <si>
    <t>optional</t>
  </si>
  <si>
    <t>Formaldehyde: 30 minutes average in accordance with ISO 16000-3 or equivalent.</t>
  </si>
  <si>
    <t>Benzene: Eight hour daytime average in accordance with ISO 16017-2 or equivalent.</t>
  </si>
  <si>
    <t>Particulates: Eight hour daytime average for two particle sizes in accordance with ISO 7708 or equivalent:
&gt; PM10: 50 μ/m3
&gt; PM2.5: 15 μ/m3</t>
  </si>
  <si>
    <t>2.4 at occupation stage …</t>
  </si>
  <si>
    <r>
      <t>CO</t>
    </r>
    <r>
      <rPr>
        <vertAlign val="subscript"/>
        <sz val="10"/>
        <color theme="1"/>
        <rFont val="Arial"/>
        <family val="2"/>
      </rPr>
      <t xml:space="preserve">2 </t>
    </r>
    <r>
      <rPr>
        <sz val="10"/>
        <color theme="1"/>
        <rFont val="Arial"/>
        <family val="2"/>
      </rPr>
      <t>concentration: Direct sampling of the air in rooms, or indirect sampling of exhaust air, over 1 week or 7 working days.</t>
    </r>
  </si>
  <si>
    <t>Relative humidity: Direct sampling of the air in rooms, or indirect sampling of exhaust air, over 1 week or 7 working days.</t>
  </si>
  <si>
    <t>Radon: Sample of the air during a two month period of continuous occupation.</t>
  </si>
  <si>
    <r>
      <t>The actual success of design measures to minimise CO</t>
    </r>
    <r>
      <rPr>
        <vertAlign val="subscript"/>
        <sz val="10"/>
        <color theme="1"/>
        <rFont val="Arial"/>
        <family val="2"/>
      </rPr>
      <t>2</t>
    </r>
    <r>
      <rPr>
        <sz val="10"/>
        <color theme="1"/>
        <rFont val="Arial"/>
        <family val="2"/>
      </rPr>
      <t>, relative humidity, radon and mould can only be assessed by measuring indoor air after occupation of a building.</t>
    </r>
  </si>
  <si>
    <t xml:space="preserve">In the case of mould, expert inspection is required. Testing for the presence of mould is possible. </t>
  </si>
  <si>
    <t>If comparisons are to be made between the performance of buildings, report the design simulation tool for indoor air quality conditions.</t>
  </si>
  <si>
    <t>If comparisons are to be made between the performance of buildings, report the expert assessment rating of mould presence and severity.</t>
  </si>
  <si>
    <t>The performance assessment is divided into activities that relate to different stages in a building project:
1. At design stage based on simulation and product testing (L1)
2. At post-completion stage based on in-situ testing (L2 &amp; L3)
3. At occupation based on in-situ testing and inspection (L2 &amp; L3)</t>
  </si>
  <si>
    <r>
      <rPr>
        <b/>
        <sz val="10"/>
        <color theme="1"/>
        <rFont val="Arial"/>
        <family val="2"/>
      </rPr>
      <t>Carcinogenic VOCs (μg/m³)</t>
    </r>
    <r>
      <rPr>
        <sz val="10"/>
        <color theme="1"/>
        <rFont val="Arial"/>
        <family val="2"/>
      </rPr>
      <t xml:space="preserve">: Test results showing the emissions after 28 days shall be reported for each material or finish to be installed that falls within the identified scope. The determination of emissions shall be </t>
    </r>
    <r>
      <rPr>
        <b/>
        <sz val="10"/>
        <color theme="1"/>
        <rFont val="Arial"/>
        <family val="2"/>
      </rPr>
      <t>in conformance with CEN/TS 16516</t>
    </r>
    <r>
      <rPr>
        <sz val="10"/>
        <color theme="1"/>
        <rFont val="Arial"/>
        <family val="2"/>
      </rPr>
      <t>. All testing shall be on the as-finished product.</t>
    </r>
  </si>
  <si>
    <r>
      <rPr>
        <b/>
        <sz val="10"/>
        <color theme="1"/>
        <rFont val="Arial"/>
        <family val="2"/>
      </rPr>
      <t>LCI-ratios (if &gt; 1,0)</t>
    </r>
    <r>
      <rPr>
        <sz val="10"/>
        <color theme="1"/>
        <rFont val="Arial"/>
        <family val="2"/>
      </rPr>
      <t xml:space="preserve">: Test results showing the emissions after 28 days shall be reported for each material or finish to be installed that falls within the identified scope. The determination of emissions shall be </t>
    </r>
    <r>
      <rPr>
        <b/>
        <sz val="10"/>
        <color theme="1"/>
        <rFont val="Arial"/>
        <family val="2"/>
      </rPr>
      <t>in conformance with CEN/TS 16516</t>
    </r>
    <r>
      <rPr>
        <sz val="10"/>
        <color theme="1"/>
        <rFont val="Arial"/>
        <family val="2"/>
      </rPr>
      <t>. All testing shall be on the as-finished product.</t>
    </r>
  </si>
  <si>
    <r>
      <rPr>
        <b/>
        <sz val="10"/>
        <color theme="1"/>
        <rFont val="Arial"/>
        <family val="2"/>
      </rPr>
      <t>Formaldehyde (μg/m³)</t>
    </r>
    <r>
      <rPr>
        <sz val="10"/>
        <color theme="1"/>
        <rFont val="Arial"/>
        <family val="2"/>
      </rPr>
      <t xml:space="preserve">: Test results showing the emissions after 28 days shall be reported for each material or finish to be installed that falls within the identified scope. The determination of emissions shall be </t>
    </r>
    <r>
      <rPr>
        <b/>
        <sz val="10"/>
        <color theme="1"/>
        <rFont val="Arial"/>
        <family val="2"/>
      </rPr>
      <t>in conformance with CEN/TS 16516</t>
    </r>
    <r>
      <rPr>
        <sz val="10"/>
        <color theme="1"/>
        <rFont val="Arial"/>
        <family val="2"/>
      </rPr>
      <t>. All testing shall be on the as-finished product.</t>
    </r>
  </si>
  <si>
    <r>
      <t xml:space="preserve">A risk assessment shall also be carried out on building designs. This shall focus on measures to </t>
    </r>
    <r>
      <rPr>
        <b/>
        <sz val="10"/>
        <color theme="1"/>
        <rFont val="Arial"/>
        <family val="2"/>
      </rPr>
      <t xml:space="preserve">control point sources of humidity </t>
    </r>
    <r>
      <rPr>
        <sz val="10"/>
        <color theme="1"/>
        <rFont val="Arial"/>
        <family val="2"/>
      </rPr>
      <t xml:space="preserve">and the </t>
    </r>
    <r>
      <rPr>
        <b/>
        <sz val="10"/>
        <color theme="1"/>
        <rFont val="Arial"/>
        <family val="2"/>
      </rPr>
      <t>avoidance of areas of cold bridging and air infiltration into the building envelope</t>
    </r>
    <r>
      <rPr>
        <sz val="10"/>
        <color theme="1"/>
        <rFont val="Arial"/>
        <family val="2"/>
      </rPr>
      <t>. The risk assessment shall be made in accordance with the following two standards:
&gt; ISO 6946 calculation method for the thermal resistance and transmittance of building materials.
&gt; ISO 13788 calculation method for the hygrothermal performance of building components and elements.</t>
    </r>
  </si>
  <si>
    <r>
      <rPr>
        <b/>
        <sz val="10"/>
        <color theme="1"/>
        <rFont val="Arial"/>
        <family val="2"/>
      </rPr>
      <t>Formaldehyde</t>
    </r>
    <r>
      <rPr>
        <sz val="10"/>
        <color theme="1"/>
        <rFont val="Arial"/>
        <family val="2"/>
      </rPr>
      <t>: 30 minutes average in accordance with ISO 16000-3 or equivalent.</t>
    </r>
  </si>
  <si>
    <r>
      <rPr>
        <b/>
        <sz val="10"/>
        <color theme="1"/>
        <rFont val="Arial"/>
        <family val="2"/>
      </rPr>
      <t>Benzene</t>
    </r>
    <r>
      <rPr>
        <sz val="10"/>
        <color theme="1"/>
        <rFont val="Arial"/>
        <family val="2"/>
      </rPr>
      <t>: Eight hour daytime average in accordance with ISO 16017-2 or equivalent.</t>
    </r>
  </si>
  <si>
    <r>
      <rPr>
        <b/>
        <sz val="10"/>
        <color theme="1"/>
        <rFont val="Arial"/>
        <family val="2"/>
      </rPr>
      <t>Particulates</t>
    </r>
    <r>
      <rPr>
        <sz val="10"/>
        <color theme="1"/>
        <rFont val="Arial"/>
        <family val="2"/>
      </rPr>
      <t>: Eight hour daytime average for two particle sizes in accordance with ISO 7708 or equivalent:
&gt; PM10: 50 μ/m3
&gt; PM2.5: 15 μ/m3</t>
    </r>
  </si>
  <si>
    <r>
      <t xml:space="preserve">Selected internal spaces within a building shall be tested on-site following practical completion and prior to occupation. The building should </t>
    </r>
    <r>
      <rPr>
        <b/>
        <sz val="10"/>
        <color theme="1"/>
        <rFont val="Arial"/>
        <family val="2"/>
      </rPr>
      <t>already have been fitted-out with the materials and finishes</t>
    </r>
    <r>
      <rPr>
        <sz val="10"/>
        <color theme="1"/>
        <rFont val="Arial"/>
        <family val="2"/>
      </rPr>
      <t xml:space="preserve">, but will </t>
    </r>
    <r>
      <rPr>
        <b/>
        <sz val="10"/>
        <color theme="1"/>
        <rFont val="Arial"/>
        <family val="2"/>
      </rPr>
      <t>not contain occupiers’ furniture</t>
    </r>
    <r>
      <rPr>
        <sz val="10"/>
        <color theme="1"/>
        <rFont val="Arial"/>
        <family val="2"/>
      </rPr>
      <t>, because this can significantly affect the results at this stage:</t>
    </r>
  </si>
  <si>
    <r>
      <t xml:space="preserve">Internal spaces within a building shall be tested and inspected on-site and upon full occupation of the building </t>
    </r>
    <r>
      <rPr>
        <b/>
        <sz val="10"/>
        <color theme="1"/>
        <rFont val="Arial"/>
        <family val="2"/>
      </rPr>
      <t>after a minimum of one year</t>
    </r>
    <r>
      <rPr>
        <sz val="10"/>
        <color theme="1"/>
        <rFont val="Arial"/>
        <family val="2"/>
      </rPr>
      <t>:</t>
    </r>
  </si>
  <si>
    <r>
      <t xml:space="preserve">The </t>
    </r>
    <r>
      <rPr>
        <b/>
        <sz val="10"/>
        <color theme="1"/>
        <rFont val="Arial"/>
        <family val="2"/>
      </rPr>
      <t>expert inspection and rating of mould presence and severity</t>
    </r>
    <r>
      <rPr>
        <sz val="10"/>
        <color theme="1"/>
        <rFont val="Arial"/>
        <family val="2"/>
      </rPr>
      <t xml:space="preserve"> in order to inform remedial actions. An expert condition inspection and survey of properties shall be carried out prior to renovation.
Mould inspections shall, as minimum, be carried out using a structured assessment format which provides a rating. Any rating used should, as a minimum:
&gt; reflect both the presence and severity of mould.
&gt; identify areas of potential damage to the building envelope.</t>
    </r>
  </si>
  <si>
    <r>
      <rPr>
        <b/>
        <sz val="10"/>
        <color theme="1"/>
        <rFont val="Arial"/>
        <family val="2"/>
      </rPr>
      <t>CO</t>
    </r>
    <r>
      <rPr>
        <b/>
        <vertAlign val="subscript"/>
        <sz val="10"/>
        <color theme="1"/>
        <rFont val="Arial"/>
        <family val="2"/>
      </rPr>
      <t xml:space="preserve">2 </t>
    </r>
    <r>
      <rPr>
        <b/>
        <sz val="10"/>
        <color theme="1"/>
        <rFont val="Arial"/>
        <family val="2"/>
      </rPr>
      <t>concentration</t>
    </r>
    <r>
      <rPr>
        <sz val="10"/>
        <color theme="1"/>
        <rFont val="Arial"/>
        <family val="2"/>
      </rPr>
      <t>: Direct sampling of the air in rooms, or indirect sampling of exhaust air, over 1 week or 7 working days.</t>
    </r>
  </si>
  <si>
    <r>
      <rPr>
        <b/>
        <sz val="10"/>
        <color theme="1"/>
        <rFont val="Arial"/>
        <family val="2"/>
      </rPr>
      <t>Relative humidity</t>
    </r>
    <r>
      <rPr>
        <sz val="10"/>
        <color theme="1"/>
        <rFont val="Arial"/>
        <family val="2"/>
      </rPr>
      <t>: Direct sampling of the air in rooms, or indirect sampling of exhaust air, over 1 week or 7 working days.</t>
    </r>
  </si>
  <si>
    <r>
      <rPr>
        <b/>
        <sz val="10"/>
        <color theme="1"/>
        <rFont val="Arial"/>
        <family val="2"/>
      </rPr>
      <t>Radon</t>
    </r>
    <r>
      <rPr>
        <sz val="10"/>
        <color theme="1"/>
        <rFont val="Arial"/>
        <family val="2"/>
      </rPr>
      <t>: Sample of the air during a two month period of continuous occupation.</t>
    </r>
  </si>
  <si>
    <t>If comparisons are to be made between the performance of buildings, the sampling of rooms and spaces shall be according to the following protocol:
&gt; For offices: Testing shall be carried out for each distinct room configuration in the building that accounts for &gt;10% of the office space. Where room configurations are located in different façade aspects of the building, rooms from opposing aspects shall be tested.
&gt; For apartment blocks and developments of multiple houses: Testing shall be carried out for a minimum of 10% of the properties, and be representative of any significant variations in the house or apartment typologies, configurations and materials. Samples shall be taken in the living room and the smallest bedroom of each property selected.</t>
  </si>
  <si>
    <t>deviation</t>
  </si>
  <si>
    <t>indicator</t>
  </si>
  <si>
    <r>
      <rPr>
        <b/>
        <sz val="10"/>
        <color theme="1"/>
        <rFont val="Arial"/>
        <family val="2"/>
      </rPr>
      <t>Ventilation rate</t>
    </r>
    <r>
      <rPr>
        <sz val="10"/>
        <color theme="1"/>
        <rFont val="Arial"/>
        <family val="2"/>
      </rPr>
      <t xml:space="preserve"> (performance category according to EN 16978);</t>
    </r>
  </si>
  <si>
    <r>
      <rPr>
        <b/>
        <sz val="10"/>
        <color theme="1"/>
        <rFont val="Arial"/>
        <family val="2"/>
      </rPr>
      <t>CO</t>
    </r>
    <r>
      <rPr>
        <b/>
        <vertAlign val="subscript"/>
        <sz val="10"/>
        <color theme="1"/>
        <rFont val="Arial"/>
        <family val="2"/>
      </rPr>
      <t>2</t>
    </r>
    <r>
      <rPr>
        <b/>
        <sz val="10"/>
        <color theme="1"/>
        <rFont val="Arial"/>
        <family val="2"/>
      </rPr>
      <t xml:space="preserve"> concentration</t>
    </r>
    <r>
      <rPr>
        <sz val="10"/>
        <color theme="1"/>
        <rFont val="Arial"/>
        <family val="2"/>
      </rPr>
      <t xml:space="preserve"> (performance category according to EN 16978);</t>
    </r>
  </si>
  <si>
    <r>
      <rPr>
        <b/>
        <sz val="10"/>
        <color theme="1"/>
        <rFont val="Arial"/>
        <family val="2"/>
      </rPr>
      <t>Relative humidity</t>
    </r>
    <r>
      <rPr>
        <sz val="10"/>
        <color theme="1"/>
        <rFont val="Arial"/>
        <family val="2"/>
      </rPr>
      <t xml:space="preserve"> (performance category according to EN 16978).</t>
    </r>
  </si>
  <si>
    <r>
      <rPr>
        <b/>
        <sz val="10"/>
        <color theme="1"/>
        <rFont val="Arial"/>
        <family val="2"/>
      </rPr>
      <t>Benzene and Particulates</t>
    </r>
    <r>
      <rPr>
        <sz val="10"/>
        <color theme="1"/>
        <rFont val="Arial"/>
        <family val="2"/>
      </rPr>
      <t xml:space="preserve"> (PM 2.5/10.0): Outdoor Air Quality category &amp; Ventilation filter classes used </t>
    </r>
    <r>
      <rPr>
        <b/>
        <sz val="10"/>
        <color theme="1"/>
        <rFont val="Arial"/>
        <family val="2"/>
      </rPr>
      <t>in accordance with EN 13779</t>
    </r>
    <r>
      <rPr>
        <sz val="10"/>
        <color theme="1"/>
        <rFont val="Arial"/>
        <family val="2"/>
      </rPr>
      <t>.</t>
    </r>
  </si>
  <si>
    <r>
      <t xml:space="preserve">The ventilation rate shall be tested as part of the commissioning process on site according to the </t>
    </r>
    <r>
      <rPr>
        <b/>
        <sz val="10"/>
        <color theme="1"/>
        <rFont val="Arial"/>
        <family val="2"/>
      </rPr>
      <t>methods described in Annex D of EN 12599</t>
    </r>
    <r>
      <rPr>
        <sz val="10"/>
        <color theme="1"/>
        <rFont val="Arial"/>
        <family val="2"/>
      </rPr>
      <t xml:space="preserve">. The </t>
    </r>
    <r>
      <rPr>
        <b/>
        <sz val="10"/>
        <color theme="1"/>
        <rFont val="Arial"/>
        <family val="2"/>
      </rPr>
      <t>average ventilation rate shall be reported</t>
    </r>
    <r>
      <rPr>
        <sz val="10"/>
        <color theme="1"/>
        <rFont val="Arial"/>
        <family val="2"/>
      </rPr>
      <t>.</t>
    </r>
  </si>
  <si>
    <t xml:space="preserve">1.1 use stage energy performance </t>
  </si>
  <si>
    <t>1.1.1 type of performance assessment</t>
  </si>
  <si>
    <t>1.1.2 performance assessment results</t>
  </si>
  <si>
    <t>1.2 life cycle Global Warming Potential</t>
  </si>
  <si>
    <t>see 2.4 LCA</t>
  </si>
  <si>
    <t>2.1.1 mass of different materials in the building material bank</t>
  </si>
  <si>
    <t>2.1.2 bill of materials organised by the main building parts and elements</t>
  </si>
  <si>
    <t>2.2.1 estimation of the service life for the entire building and for major building elements</t>
  </si>
  <si>
    <t>2.2.1 design aspects addressed</t>
  </si>
  <si>
    <t>2.2.2 supporting property market check</t>
  </si>
  <si>
    <t>2.2.1 ease of disassembly - design aspects reporting</t>
  </si>
  <si>
    <t>2.2.2 ease of reuse reporting - design aspects reporting</t>
  </si>
  <si>
    <t>2.2.3 ease of recycling - design aspects reporting</t>
  </si>
  <si>
    <t>2.2.4 demolition and waste management expert check</t>
  </si>
  <si>
    <t>2.2.7 building material bank passport</t>
  </si>
  <si>
    <t>2.3.1 waste sources - reporting</t>
  </si>
  <si>
    <t>3.1.2 breakdown of performance by operational water uses and water grade</t>
  </si>
  <si>
    <t>3.1.1 performance assessment results</t>
  </si>
  <si>
    <t>2.3.2 performance assessment results</t>
  </si>
  <si>
    <t>4.2.1 type of performance assessment</t>
  </si>
  <si>
    <t>4.2.2 performance assessment results</t>
  </si>
  <si>
    <t>5.1.1 climate change projections used</t>
  </si>
  <si>
    <t>5.1.2 performance assessment results</t>
  </si>
  <si>
    <t>4. how the building will be used and the lifespan of its elements</t>
  </si>
  <si>
    <t>4.2.1 conditions of use</t>
  </si>
  <si>
    <t>4.2.2 projected occupancy density</t>
  </si>
  <si>
    <t>4.2.3 projected pattern of occupation</t>
  </si>
  <si>
    <t>4.2.4 assumed void rate</t>
  </si>
  <si>
    <t>6.1 reference standard</t>
  </si>
  <si>
    <t>6.2 regular scope</t>
  </si>
  <si>
    <t>3.3 impact categories</t>
  </si>
  <si>
    <t>3.3.1 unit</t>
  </si>
  <si>
    <t>3.3.2 categories</t>
  </si>
  <si>
    <t>2.2.2 construction costs</t>
  </si>
  <si>
    <t>2.2.3 operational costs</t>
  </si>
  <si>
    <t>2.2.4 maintenance, repair and replacement costs</t>
  </si>
  <si>
    <t>2.2.5 refurbishment costs</t>
  </si>
  <si>
    <t>2.2.6 end of life costs</t>
  </si>
  <si>
    <t>2.2.2 use of product testing as a means of source control</t>
  </si>
  <si>
    <t>2.2.3 risk assessment to prevent mould</t>
  </si>
  <si>
    <t>2.4.1 testing for target air pollutants</t>
  </si>
  <si>
    <t>2.4.2 inspection for target air pollutants</t>
  </si>
  <si>
    <t>2.2.4 design aspects addressed (optimisation)</t>
  </si>
  <si>
    <t>2.2.6 design aspects addressed (optimisation)</t>
  </si>
  <si>
    <t>2.3.4 design aspects addressed (optimisation)</t>
  </si>
  <si>
    <t>2.3.3 information about selected estimation tool</t>
  </si>
  <si>
    <t>3.1.3 design aspects addressed (optimisation)</t>
  </si>
  <si>
    <t>4.2.3 design aspects addressed (optimisation)</t>
  </si>
  <si>
    <t>5.1.3 design aspects addressed (optimisation)</t>
  </si>
  <si>
    <t>2.4.1 goal and scope</t>
  </si>
  <si>
    <t>2.4.2 inventory flows</t>
  </si>
  <si>
    <t xml:space="preserve">2.4.4 interpretation of the results </t>
  </si>
  <si>
    <t>2.4.3 environmental impact performance assessment</t>
  </si>
  <si>
    <t>6.1.1 calculation method</t>
  </si>
  <si>
    <t>6.1.2 data requirements and sources</t>
  </si>
  <si>
    <t>4.1.1 boundary and scope</t>
  </si>
  <si>
    <t>4.1.2 at design stage</t>
  </si>
  <si>
    <t>4.1.3 at post-completion stage</t>
  </si>
  <si>
    <t>4.1.4 at occupation stage</t>
  </si>
  <si>
    <t xml:space="preserve">See JRC Technical Report Part 3: How to make performance assessments using Level(s) for further information and details. </t>
  </si>
  <si>
    <t>building description</t>
  </si>
  <si>
    <t>result (degree of compliance):</t>
  </si>
  <si>
    <t>(95%-100% degree of compliance)</t>
  </si>
  <si>
    <t>(80%-95% degree of compliance)</t>
  </si>
  <si>
    <t>(50%-80% degree of compliance)</t>
  </si>
  <si>
    <t>(0%-50% degree of compliance)</t>
  </si>
  <si>
    <t>Level 1 degree of compliance:</t>
  </si>
  <si>
    <t>Level 2 degree of compliance:</t>
  </si>
  <si>
    <t>Level 3 degree of compliance:</t>
  </si>
  <si>
    <t>general qualitative conformity assessment of all Level(s) indicators</t>
  </si>
  <si>
    <t>detailed quantitative conformity assessment of key indicators</t>
  </si>
  <si>
    <t>2.2.3 use of pre-existing index</t>
  </si>
  <si>
    <t>2.2.5 use of pre-existing index</t>
  </si>
  <si>
    <t>6.1.3 use of pre-existing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</si>
</sst>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font>
    <font>
      <b/>
      <sz val="10"/>
      <color theme="1"/>
      <name val="Arial"/>
      <family val="2"/>
    </font>
    <font>
      <b/>
      <sz val="12"/>
      <color theme="1"/>
      <name val="Arial"/>
      <family val="2"/>
    </font>
    <font>
      <sz val="12"/>
      <color theme="1"/>
      <name val="Arial"/>
      <family val="2"/>
    </font>
    <font>
      <sz val="10"/>
      <name val="Arial"/>
      <family val="2"/>
    </font>
    <font>
      <vertAlign val="subscript"/>
      <sz val="10"/>
      <name val="Arial"/>
      <family val="2"/>
    </font>
    <font>
      <b/>
      <sz val="10"/>
      <name val="Arial"/>
      <family val="2"/>
    </font>
    <font>
      <b/>
      <vertAlign val="superscript"/>
      <sz val="10"/>
      <name val="Arial"/>
      <family val="2"/>
    </font>
    <font>
      <b/>
      <vertAlign val="superscript"/>
      <sz val="10"/>
      <color theme="1"/>
      <name val="Arial"/>
      <family val="2"/>
    </font>
    <font>
      <sz val="11"/>
      <color theme="1"/>
      <name val="Calibri"/>
      <family val="2"/>
      <scheme val="minor"/>
    </font>
    <font>
      <sz val="9"/>
      <color indexed="81"/>
      <name val="Tahoma"/>
      <family val="2"/>
    </font>
    <font>
      <i/>
      <sz val="10"/>
      <color theme="1"/>
      <name val="Arial"/>
      <family val="2"/>
    </font>
    <font>
      <b/>
      <sz val="12"/>
      <color rgb="FFFFFF00"/>
      <name val="Arial"/>
      <family val="2"/>
    </font>
    <font>
      <sz val="10"/>
      <color theme="1"/>
      <name val="Arial"/>
      <family val="2"/>
    </font>
    <font>
      <vertAlign val="superscript"/>
      <sz val="10"/>
      <name val="Arial"/>
      <family val="2"/>
    </font>
    <font>
      <vertAlign val="subscript"/>
      <sz val="10"/>
      <color theme="1"/>
      <name val="Arial"/>
      <family val="2"/>
    </font>
    <font>
      <b/>
      <vertAlign val="subscript"/>
      <sz val="10"/>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D5E1EF"/>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diagonal/>
    </border>
  </borders>
  <cellStyleXfs count="3">
    <xf numFmtId="0" fontId="0" fillId="0" borderId="0"/>
    <xf numFmtId="0" fontId="9" fillId="0" borderId="0"/>
    <xf numFmtId="9" fontId="13" fillId="0" borderId="0" applyFont="0" applyFill="0" applyBorder="0" applyAlignment="0" applyProtection="0"/>
  </cellStyleXfs>
  <cellXfs count="333">
    <xf numFmtId="0" fontId="0" fillId="0" borderId="0" xfId="0"/>
    <xf numFmtId="0" fontId="2" fillId="0" borderId="0" xfId="0" applyFont="1"/>
    <xf numFmtId="0" fontId="0" fillId="0" borderId="0" xfId="0" applyFill="1"/>
    <xf numFmtId="0" fontId="0" fillId="0" borderId="1" xfId="0" applyBorder="1"/>
    <xf numFmtId="0" fontId="0" fillId="0" borderId="1" xfId="0" applyBorder="1" applyAlignment="1">
      <alignment vertical="top" wrapText="1"/>
    </xf>
    <xf numFmtId="0" fontId="0" fillId="0" borderId="1" xfId="0" applyFill="1" applyBorder="1"/>
    <xf numFmtId="0" fontId="0" fillId="0" borderId="1" xfId="0" applyFill="1" applyBorder="1" applyAlignment="1">
      <alignment horizontal="left" vertical="top" wrapText="1"/>
    </xf>
    <xf numFmtId="0" fontId="4" fillId="0" borderId="1" xfId="0" applyFont="1" applyFill="1" applyBorder="1" applyAlignment="1">
      <alignment vertical="top" wrapText="1"/>
    </xf>
    <xf numFmtId="0" fontId="0" fillId="0" borderId="3" xfId="0" applyBorder="1"/>
    <xf numFmtId="0" fontId="0" fillId="2" borderId="4" xfId="0" applyFill="1" applyBorder="1"/>
    <xf numFmtId="0" fontId="0" fillId="2" borderId="5" xfId="0" applyFill="1" applyBorder="1" applyAlignment="1"/>
    <xf numFmtId="0" fontId="0" fillId="2" borderId="5" xfId="0" applyFill="1" applyBorder="1"/>
    <xf numFmtId="0" fontId="0" fillId="0" borderId="3" xfId="0" applyBorder="1" applyAlignment="1">
      <alignment vertical="top" wrapText="1"/>
    </xf>
    <xf numFmtId="0" fontId="0" fillId="0" borderId="6" xfId="0" applyBorder="1"/>
    <xf numFmtId="0" fontId="0" fillId="0" borderId="3" xfId="0" applyFill="1" applyBorder="1"/>
    <xf numFmtId="0" fontId="0" fillId="0" borderId="6" xfId="0" applyBorder="1" applyAlignment="1">
      <alignment vertical="top" wrapText="1"/>
    </xf>
    <xf numFmtId="0" fontId="0" fillId="0" borderId="8" xfId="0" applyFill="1" applyBorder="1"/>
    <xf numFmtId="0" fontId="0" fillId="0" borderId="8" xfId="0" applyFill="1" applyBorder="1" applyAlignment="1">
      <alignment vertical="top" wrapText="1"/>
    </xf>
    <xf numFmtId="0" fontId="0" fillId="0" borderId="1" xfId="0" applyFill="1" applyBorder="1" applyAlignment="1">
      <alignment vertical="top"/>
    </xf>
    <xf numFmtId="0" fontId="0" fillId="0" borderId="0" xfId="0" applyFill="1" applyBorder="1"/>
    <xf numFmtId="0" fontId="0" fillId="0" borderId="8" xfId="0" applyBorder="1"/>
    <xf numFmtId="0" fontId="0" fillId="0" borderId="0" xfId="0" applyBorder="1"/>
    <xf numFmtId="0" fontId="0" fillId="0" borderId="22" xfId="0" applyFill="1" applyBorder="1"/>
    <xf numFmtId="0" fontId="0" fillId="0" borderId="23" xfId="0" applyFill="1" applyBorder="1"/>
    <xf numFmtId="0" fontId="0" fillId="0" borderId="23" xfId="0" applyBorder="1"/>
    <xf numFmtId="0" fontId="6" fillId="3" borderId="0" xfId="0" applyFont="1" applyFill="1"/>
    <xf numFmtId="0" fontId="0" fillId="0" borderId="15" xfId="0" applyBorder="1"/>
    <xf numFmtId="0" fontId="0" fillId="0" borderId="4" xfId="0" applyBorder="1" applyAlignment="1">
      <alignment horizontal="center" vertical="center"/>
    </xf>
    <xf numFmtId="0" fontId="0" fillId="0" borderId="5" xfId="0"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vertical="top" wrapText="1"/>
    </xf>
    <xf numFmtId="0" fontId="4" fillId="0" borderId="8" xfId="0" applyFont="1" applyFill="1" applyBorder="1" applyAlignment="1">
      <alignment wrapText="1"/>
    </xf>
    <xf numFmtId="0" fontId="0" fillId="2" borderId="15" xfId="0" applyFill="1" applyBorder="1"/>
    <xf numFmtId="0" fontId="0" fillId="0" borderId="6" xfId="0" applyFill="1" applyBorder="1"/>
    <xf numFmtId="0" fontId="0" fillId="0" borderId="6" xfId="0" applyFill="1" applyBorder="1" applyAlignment="1">
      <alignment horizontal="left" vertical="top" wrapText="1"/>
    </xf>
    <xf numFmtId="0" fontId="1" fillId="3" borderId="0" xfId="0" applyFont="1" applyFill="1"/>
    <xf numFmtId="0" fontId="2" fillId="0" borderId="0" xfId="0" applyFont="1" applyBorder="1"/>
    <xf numFmtId="0" fontId="0" fillId="0" borderId="0" xfId="0" applyBorder="1" applyAlignment="1">
      <alignment horizontal="center" vertical="center"/>
    </xf>
    <xf numFmtId="0" fontId="0" fillId="2" borderId="0" xfId="0" applyFill="1" applyBorder="1"/>
    <xf numFmtId="0" fontId="0" fillId="2" borderId="25" xfId="0" applyFill="1" applyBorder="1"/>
    <xf numFmtId="0" fontId="4" fillId="0" borderId="30" xfId="0" applyFont="1" applyFill="1" applyBorder="1" applyAlignment="1">
      <alignment vertical="top" wrapText="1"/>
    </xf>
    <xf numFmtId="0" fontId="0" fillId="0" borderId="30" xfId="0" applyFill="1" applyBorder="1" applyAlignment="1">
      <alignment vertical="top"/>
    </xf>
    <xf numFmtId="0" fontId="4" fillId="0" borderId="31" xfId="0" applyFont="1" applyFill="1" applyBorder="1" applyAlignment="1">
      <alignment wrapText="1"/>
    </xf>
    <xf numFmtId="0" fontId="0" fillId="0" borderId="30" xfId="0" applyFill="1" applyBorder="1"/>
    <xf numFmtId="0" fontId="0" fillId="0" borderId="22" xfId="0" applyBorder="1"/>
    <xf numFmtId="0" fontId="0" fillId="0" borderId="22" xfId="0" applyBorder="1" applyAlignment="1">
      <alignment vertical="top" wrapText="1"/>
    </xf>
    <xf numFmtId="0" fontId="0" fillId="0" borderId="35" xfId="0" applyBorder="1"/>
    <xf numFmtId="0" fontId="0" fillId="0" borderId="1" xfId="0" applyBorder="1" applyAlignment="1">
      <alignment vertical="top"/>
    </xf>
    <xf numFmtId="0" fontId="0" fillId="0" borderId="23" xfId="0" applyBorder="1" applyAlignment="1">
      <alignment vertical="top"/>
    </xf>
    <xf numFmtId="0" fontId="0" fillId="0" borderId="1" xfId="0" applyFill="1" applyBorder="1" applyAlignment="1">
      <alignment vertical="top" wrapText="1"/>
    </xf>
    <xf numFmtId="0" fontId="0" fillId="0" borderId="21" xfId="0" applyBorder="1" applyAlignment="1">
      <alignment vertical="top"/>
    </xf>
    <xf numFmtId="0" fontId="1" fillId="3" borderId="37" xfId="0" applyFont="1" applyFill="1" applyBorder="1" applyAlignment="1">
      <alignment horizontal="center" vertical="center" wrapText="1"/>
    </xf>
    <xf numFmtId="0" fontId="0" fillId="0" borderId="22" xfId="0" applyFill="1" applyBorder="1" applyAlignment="1">
      <alignment vertical="top"/>
    </xf>
    <xf numFmtId="0" fontId="1" fillId="3" borderId="23" xfId="0" applyFont="1" applyFill="1" applyBorder="1" applyAlignment="1">
      <alignment horizontal="center" vertical="center" wrapText="1"/>
    </xf>
    <xf numFmtId="0" fontId="0" fillId="0" borderId="22" xfId="0" applyFill="1" applyBorder="1" applyAlignment="1">
      <alignment vertical="top" wrapText="1"/>
    </xf>
    <xf numFmtId="0" fontId="0" fillId="0" borderId="28" xfId="0" applyFill="1" applyBorder="1"/>
    <xf numFmtId="0" fontId="0" fillId="0" borderId="24" xfId="0" applyFill="1" applyBorder="1"/>
    <xf numFmtId="0" fontId="0" fillId="0" borderId="24" xfId="0" applyFill="1" applyBorder="1" applyAlignment="1">
      <alignment vertical="top" wrapText="1"/>
    </xf>
    <xf numFmtId="0" fontId="0" fillId="0" borderId="15" xfId="0" applyFill="1" applyBorder="1"/>
    <xf numFmtId="0" fontId="0" fillId="0" borderId="24" xfId="0" applyFill="1" applyBorder="1" applyAlignment="1">
      <alignment vertical="top"/>
    </xf>
    <xf numFmtId="0" fontId="4" fillId="0" borderId="1" xfId="0" applyFont="1" applyBorder="1" applyAlignment="1">
      <alignment vertical="top" wrapText="1"/>
    </xf>
    <xf numFmtId="0" fontId="4" fillId="0" borderId="24" xfId="0" applyFont="1" applyBorder="1" applyAlignment="1">
      <alignment vertical="top" wrapText="1"/>
    </xf>
    <xf numFmtId="0" fontId="0" fillId="2" borderId="5" xfId="0" applyFill="1" applyBorder="1" applyAlignment="1">
      <alignment vertical="top"/>
    </xf>
    <xf numFmtId="0" fontId="1" fillId="6" borderId="2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3" fillId="0" borderId="2" xfId="0" applyFont="1" applyBorder="1" applyAlignment="1">
      <alignment horizont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7" borderId="1" xfId="0"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8" xfId="0" applyFont="1" applyFill="1" applyBorder="1" applyAlignment="1">
      <alignment vertical="top" wrapText="1"/>
    </xf>
    <xf numFmtId="0" fontId="4" fillId="0" borderId="1" xfId="0" applyFont="1" applyFill="1" applyBorder="1" applyAlignment="1">
      <alignment horizontal="left" vertical="top" wrapText="1"/>
    </xf>
    <xf numFmtId="0" fontId="0" fillId="0" borderId="10" xfId="0" applyBorder="1"/>
    <xf numFmtId="0" fontId="0" fillId="0" borderId="41" xfId="0" applyBorder="1"/>
    <xf numFmtId="0" fontId="0" fillId="0" borderId="26" xfId="0" applyBorder="1"/>
    <xf numFmtId="0" fontId="0" fillId="0" borderId="26" xfId="0" applyBorder="1" applyAlignment="1">
      <alignment vertical="top" wrapText="1"/>
    </xf>
    <xf numFmtId="0" fontId="0" fillId="0" borderId="26" xfId="0" applyBorder="1" applyAlignment="1">
      <alignment vertical="top"/>
    </xf>
    <xf numFmtId="0" fontId="1" fillId="0" borderId="2" xfId="0" applyFont="1" applyBorder="1" applyAlignment="1">
      <alignment horizontal="center" vertical="center" wrapText="1"/>
    </xf>
    <xf numFmtId="0" fontId="0" fillId="2" borderId="5" xfId="0" applyFill="1" applyBorder="1" applyAlignment="1">
      <alignment vertical="center"/>
    </xf>
    <xf numFmtId="0" fontId="0" fillId="2" borderId="25" xfId="0" applyFill="1" applyBorder="1" applyAlignment="1"/>
    <xf numFmtId="0" fontId="2" fillId="0" borderId="2" xfId="0" applyFont="1" applyBorder="1"/>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0" fillId="0" borderId="16" xfId="0" applyFill="1" applyBorder="1" applyAlignment="1">
      <alignment horizontal="left" vertical="top" wrapText="1"/>
    </xf>
    <xf numFmtId="0" fontId="1" fillId="6" borderId="7"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4" fillId="0" borderId="7" xfId="0" applyFont="1" applyFill="1" applyBorder="1" applyAlignment="1">
      <alignment vertical="top" wrapText="1"/>
    </xf>
    <xf numFmtId="0" fontId="0" fillId="0" borderId="7" xfId="0" applyFill="1" applyBorder="1" applyAlignment="1">
      <alignment vertical="top"/>
    </xf>
    <xf numFmtId="0" fontId="4" fillId="0" borderId="19" xfId="0" applyFont="1" applyFill="1" applyBorder="1" applyAlignment="1">
      <alignment wrapText="1"/>
    </xf>
    <xf numFmtId="0" fontId="0" fillId="0" borderId="7" xfId="0" applyFill="1" applyBorder="1"/>
    <xf numFmtId="0" fontId="1" fillId="6" borderId="9" xfId="0" applyFont="1" applyFill="1" applyBorder="1" applyAlignment="1">
      <alignment horizontal="center" vertical="center" wrapText="1"/>
    </xf>
    <xf numFmtId="0" fontId="2" fillId="0" borderId="1" xfId="0" applyFont="1" applyBorder="1"/>
    <xf numFmtId="0" fontId="2" fillId="0" borderId="3" xfId="0" applyFont="1" applyBorder="1"/>
    <xf numFmtId="0" fontId="1" fillId="6" borderId="19" xfId="0" applyFont="1" applyFill="1" applyBorder="1" applyAlignment="1">
      <alignment horizontal="center" vertical="center" wrapText="1"/>
    </xf>
    <xf numFmtId="0" fontId="2" fillId="0" borderId="6" xfId="0" applyFont="1" applyBorder="1"/>
    <xf numFmtId="0" fontId="4" fillId="0" borderId="3" xfId="0" applyFont="1" applyFill="1" applyBorder="1" applyAlignment="1">
      <alignment vertical="top" wrapText="1"/>
    </xf>
    <xf numFmtId="0" fontId="0" fillId="0" borderId="3" xfId="0" applyFill="1" applyBorder="1" applyAlignment="1">
      <alignment horizontal="left" vertical="top" wrapText="1"/>
    </xf>
    <xf numFmtId="0" fontId="11" fillId="8" borderId="1" xfId="0" applyFont="1" applyFill="1" applyBorder="1" applyAlignment="1">
      <alignment vertical="top"/>
    </xf>
    <xf numFmtId="0" fontId="0" fillId="0" borderId="3" xfId="0" applyFill="1" applyBorder="1" applyAlignment="1">
      <alignment vertical="top"/>
    </xf>
    <xf numFmtId="0" fontId="0" fillId="0" borderId="43" xfId="0" applyBorder="1"/>
    <xf numFmtId="0" fontId="0" fillId="0" borderId="18" xfId="0" applyBorder="1"/>
    <xf numFmtId="0" fontId="12" fillId="0" borderId="0" xfId="0" applyFont="1" applyBorder="1"/>
    <xf numFmtId="0" fontId="12" fillId="0" borderId="0" xfId="0" applyFont="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top"/>
    </xf>
    <xf numFmtId="0" fontId="4" fillId="0" borderId="30" xfId="0" applyFont="1" applyFill="1" applyBorder="1" applyAlignment="1">
      <alignment wrapText="1"/>
    </xf>
    <xf numFmtId="0" fontId="12" fillId="0" borderId="0" xfId="0" applyFont="1"/>
    <xf numFmtId="0" fontId="0" fillId="0" borderId="18" xfId="0" applyFill="1" applyBorder="1"/>
    <xf numFmtId="0" fontId="0" fillId="0" borderId="2" xfId="0" applyBorder="1" applyAlignment="1">
      <alignment horizontal="center" vertical="center"/>
    </xf>
    <xf numFmtId="0" fontId="11" fillId="8" borderId="23" xfId="0" applyFont="1" applyFill="1" applyBorder="1" applyAlignment="1">
      <alignment vertical="top"/>
    </xf>
    <xf numFmtId="0" fontId="11" fillId="8" borderId="30" xfId="0" applyFont="1" applyFill="1" applyBorder="1" applyAlignment="1">
      <alignment vertical="top"/>
    </xf>
    <xf numFmtId="0" fontId="0" fillId="0" borderId="28" xfId="0" applyBorder="1"/>
    <xf numFmtId="0" fontId="1" fillId="6" borderId="23" xfId="0" applyFont="1" applyFill="1" applyBorder="1" applyAlignment="1">
      <alignment horizontal="center" vertical="center" wrapText="1"/>
    </xf>
    <xf numFmtId="0" fontId="4" fillId="0" borderId="22" xfId="0" applyFont="1" applyFill="1" applyBorder="1" applyAlignment="1">
      <alignment wrapText="1"/>
    </xf>
    <xf numFmtId="0" fontId="4" fillId="0" borderId="1" xfId="0" applyFont="1" applyFill="1" applyBorder="1" applyAlignment="1">
      <alignment wrapText="1"/>
    </xf>
    <xf numFmtId="0" fontId="4" fillId="0" borderId="24" xfId="0" applyFont="1" applyFill="1" applyBorder="1" applyAlignment="1">
      <alignment wrapText="1"/>
    </xf>
    <xf numFmtId="0" fontId="0" fillId="0" borderId="37" xfId="0" applyFill="1" applyBorder="1"/>
    <xf numFmtId="0" fontId="0" fillId="0" borderId="39" xfId="0" applyFill="1" applyBorder="1" applyAlignment="1">
      <alignment horizontal="center" vertical="center"/>
    </xf>
    <xf numFmtId="0" fontId="0" fillId="6" borderId="1" xfId="0" applyFill="1" applyBorder="1" applyAlignment="1">
      <alignment horizontal="center" vertical="center"/>
    </xf>
    <xf numFmtId="0" fontId="0" fillId="3" borderId="0" xfId="0" applyFill="1"/>
    <xf numFmtId="0" fontId="0" fillId="3" borderId="0" xfId="0" applyFill="1" applyBorder="1"/>
    <xf numFmtId="0" fontId="4" fillId="0" borderId="6" xfId="0" applyFont="1" applyFill="1" applyBorder="1" applyAlignment="1">
      <alignment vertical="top" wrapText="1"/>
    </xf>
    <xf numFmtId="0" fontId="1" fillId="6" borderId="8" xfId="0" applyFont="1" applyFill="1" applyBorder="1" applyAlignment="1">
      <alignment horizontal="center" vertical="center" wrapText="1"/>
    </xf>
    <xf numFmtId="0" fontId="4" fillId="0" borderId="3" xfId="0" applyFont="1" applyFill="1" applyBorder="1" applyAlignment="1">
      <alignment wrapText="1"/>
    </xf>
    <xf numFmtId="0" fontId="1" fillId="3" borderId="1" xfId="0" applyFont="1" applyFill="1" applyBorder="1" applyAlignment="1">
      <alignment horizontal="center" vertical="center" wrapText="1"/>
    </xf>
    <xf numFmtId="0" fontId="0" fillId="2" borderId="15" xfId="0" applyFill="1" applyBorder="1" applyAlignment="1">
      <alignment vertical="top"/>
    </xf>
    <xf numFmtId="0" fontId="0" fillId="2" borderId="36" xfId="0" applyFill="1" applyBorder="1"/>
    <xf numFmtId="0" fontId="1" fillId="6" borderId="6" xfId="0" applyFont="1" applyFill="1" applyBorder="1" applyAlignment="1">
      <alignment horizontal="center" vertical="center" wrapText="1"/>
    </xf>
    <xf numFmtId="0" fontId="11" fillId="8" borderId="6" xfId="0" applyFont="1" applyFill="1" applyBorder="1" applyAlignment="1">
      <alignment vertical="top"/>
    </xf>
    <xf numFmtId="0" fontId="0" fillId="0" borderId="6" xfId="0" applyFill="1" applyBorder="1" applyAlignment="1">
      <alignment vertical="top"/>
    </xf>
    <xf numFmtId="0" fontId="0" fillId="0" borderId="20" xfId="0" applyFill="1" applyBorder="1"/>
    <xf numFmtId="0" fontId="1" fillId="6" borderId="20" xfId="0" applyFont="1" applyFill="1" applyBorder="1" applyAlignment="1">
      <alignment horizontal="center" vertical="center" wrapText="1"/>
    </xf>
    <xf numFmtId="0" fontId="11" fillId="8" borderId="20" xfId="0" applyFont="1" applyFill="1" applyBorder="1" applyAlignment="1">
      <alignment vertical="top"/>
    </xf>
    <xf numFmtId="0" fontId="0" fillId="0" borderId="20" xfId="0" applyFill="1" applyBorder="1" applyAlignment="1">
      <alignment vertical="top"/>
    </xf>
    <xf numFmtId="0" fontId="0" fillId="0" borderId="20" xfId="0" applyFill="1" applyBorder="1" applyAlignment="1">
      <alignment vertical="top" wrapText="1"/>
    </xf>
    <xf numFmtId="0" fontId="0" fillId="0" borderId="42" xfId="0" applyFill="1" applyBorder="1"/>
    <xf numFmtId="0" fontId="0" fillId="0" borderId="23" xfId="0" applyFill="1" applyBorder="1" applyAlignment="1">
      <alignment horizontal="left" vertical="top" wrapText="1"/>
    </xf>
    <xf numFmtId="0" fontId="0" fillId="0" borderId="23" xfId="0" applyFill="1" applyBorder="1" applyAlignment="1">
      <alignment vertical="top" wrapText="1"/>
    </xf>
    <xf numFmtId="0" fontId="0" fillId="0" borderId="6" xfId="0" applyBorder="1" applyAlignment="1">
      <alignment vertical="top"/>
    </xf>
    <xf numFmtId="0" fontId="0" fillId="0" borderId="14" xfId="0" applyBorder="1"/>
    <xf numFmtId="0" fontId="0" fillId="0" borderId="44" xfId="0" applyFill="1" applyBorder="1" applyAlignment="1">
      <alignment vertical="top"/>
    </xf>
    <xf numFmtId="0" fontId="11" fillId="8" borderId="35" xfId="0" applyFont="1" applyFill="1" applyBorder="1" applyAlignment="1">
      <alignment vertical="top"/>
    </xf>
    <xf numFmtId="0" fontId="11" fillId="8" borderId="37" xfId="0" applyFont="1" applyFill="1" applyBorder="1" applyAlignment="1">
      <alignment vertical="top"/>
    </xf>
    <xf numFmtId="0" fontId="0" fillId="0" borderId="5" xfId="0" applyFill="1" applyBorder="1"/>
    <xf numFmtId="0" fontId="4" fillId="0" borderId="20" xfId="0" applyFont="1" applyFill="1" applyBorder="1" applyAlignment="1">
      <alignment wrapText="1"/>
    </xf>
    <xf numFmtId="0" fontId="0" fillId="0" borderId="46" xfId="0" applyFill="1" applyBorder="1" applyAlignment="1">
      <alignment horizontal="center"/>
    </xf>
    <xf numFmtId="0" fontId="2" fillId="3" borderId="0" xfId="0" applyFont="1" applyFill="1"/>
    <xf numFmtId="0" fontId="3" fillId="3" borderId="0" xfId="0" applyFont="1" applyFill="1" applyBorder="1" applyAlignment="1">
      <alignment horizontal="center"/>
    </xf>
    <xf numFmtId="0" fontId="3" fillId="3" borderId="15" xfId="0" applyFont="1" applyFill="1" applyBorder="1" applyAlignment="1">
      <alignment horizontal="center"/>
    </xf>
    <xf numFmtId="0" fontId="0" fillId="3" borderId="0" xfId="0" applyFill="1" applyBorder="1" applyAlignment="1">
      <alignment horizontal="center" vertical="center"/>
    </xf>
    <xf numFmtId="0" fontId="0" fillId="0" borderId="30" xfId="0" applyBorder="1"/>
    <xf numFmtId="0" fontId="0" fillId="0" borderId="41" xfId="0" applyFill="1" applyBorder="1"/>
    <xf numFmtId="0" fontId="9" fillId="3" borderId="0" xfId="1" applyFill="1"/>
    <xf numFmtId="0" fontId="4" fillId="0" borderId="23" xfId="0" applyFont="1" applyFill="1" applyBorder="1" applyAlignment="1">
      <alignment vertical="top" wrapText="1"/>
    </xf>
    <xf numFmtId="0" fontId="1" fillId="6" borderId="29" xfId="0" applyFont="1" applyFill="1" applyBorder="1" applyAlignment="1">
      <alignment horizontal="center" vertical="center" wrapText="1"/>
    </xf>
    <xf numFmtId="0" fontId="0" fillId="3" borderId="1" xfId="0" applyFill="1" applyBorder="1"/>
    <xf numFmtId="0" fontId="0" fillId="3" borderId="6" xfId="0" applyFill="1" applyBorder="1"/>
    <xf numFmtId="0" fontId="0" fillId="3" borderId="8" xfId="0" applyFill="1" applyBorder="1"/>
    <xf numFmtId="164" fontId="0" fillId="0" borderId="40" xfId="0" applyNumberFormat="1" applyFill="1" applyBorder="1" applyAlignment="1">
      <alignment horizontal="center" vertical="center"/>
    </xf>
    <xf numFmtId="164" fontId="0" fillId="0" borderId="40" xfId="2" applyNumberFormat="1" applyFont="1" applyBorder="1" applyAlignment="1">
      <alignment horizontal="center" vertical="center"/>
    </xf>
    <xf numFmtId="9" fontId="0" fillId="3" borderId="0" xfId="0" applyNumberFormat="1" applyFill="1"/>
    <xf numFmtId="0" fontId="0" fillId="0" borderId="6" xfId="0" applyFill="1" applyBorder="1" applyAlignment="1">
      <alignment vertical="top" wrapText="1"/>
    </xf>
    <xf numFmtId="0" fontId="0" fillId="9" borderId="1" xfId="0" applyFill="1" applyBorder="1" applyAlignment="1">
      <alignment horizontal="center" vertical="center"/>
    </xf>
    <xf numFmtId="0" fontId="3" fillId="3" borderId="7" xfId="0" applyFont="1" applyFill="1" applyBorder="1" applyAlignment="1">
      <alignment horizontal="left" indent="2"/>
    </xf>
    <xf numFmtId="0" fontId="3" fillId="3" borderId="9" xfId="0" applyFont="1" applyFill="1" applyBorder="1" applyAlignment="1">
      <alignment horizontal="left" indent="2"/>
    </xf>
    <xf numFmtId="0" fontId="3" fillId="3" borderId="7" xfId="0" applyFont="1" applyFill="1" applyBorder="1" applyAlignment="1">
      <alignment horizontal="left" indent="1"/>
    </xf>
    <xf numFmtId="0" fontId="3" fillId="3" borderId="9" xfId="0" applyFont="1" applyFill="1" applyBorder="1" applyAlignment="1">
      <alignment horizontal="left" indent="1"/>
    </xf>
    <xf numFmtId="0" fontId="0" fillId="3" borderId="15" xfId="0" applyFill="1" applyBorder="1"/>
    <xf numFmtId="0" fontId="3" fillId="3" borderId="0" xfId="0" applyFont="1" applyFill="1" applyBorder="1" applyAlignment="1">
      <alignment horizontal="left" indent="1"/>
    </xf>
    <xf numFmtId="0" fontId="1" fillId="6" borderId="1" xfId="0" applyFont="1" applyFill="1" applyBorder="1" applyAlignment="1">
      <alignment horizontal="center" vertical="center"/>
    </xf>
    <xf numFmtId="0" fontId="0" fillId="0" borderId="49" xfId="0" applyBorder="1"/>
    <xf numFmtId="0" fontId="1" fillId="6" borderId="23" xfId="0" applyFont="1" applyFill="1" applyBorder="1" applyAlignment="1">
      <alignment horizontal="center" vertical="center"/>
    </xf>
    <xf numFmtId="0" fontId="0" fillId="3" borderId="0" xfId="0" applyFill="1" applyAlignment="1">
      <alignment horizontal="center"/>
    </xf>
    <xf numFmtId="0" fontId="11" fillId="8" borderId="47" xfId="0" applyFont="1" applyFill="1" applyBorder="1" applyAlignment="1">
      <alignment vertical="top"/>
    </xf>
    <xf numFmtId="0" fontId="11" fillId="8" borderId="7" xfId="0" applyFont="1" applyFill="1" applyBorder="1" applyAlignment="1">
      <alignment vertical="top"/>
    </xf>
    <xf numFmtId="0" fontId="0" fillId="0" borderId="50" xfId="0" applyBorder="1" applyAlignment="1">
      <alignment horizontal="center" vertical="center"/>
    </xf>
    <xf numFmtId="0" fontId="1" fillId="0" borderId="38" xfId="0" applyFont="1" applyBorder="1" applyAlignment="1">
      <alignment horizontal="center" vertical="center" wrapText="1"/>
    </xf>
    <xf numFmtId="0" fontId="1" fillId="0" borderId="38" xfId="0" applyFont="1" applyBorder="1" applyAlignment="1">
      <alignment horizontal="center" vertical="center"/>
    </xf>
    <xf numFmtId="0" fontId="0" fillId="0" borderId="48" xfId="0" applyFill="1" applyBorder="1"/>
    <xf numFmtId="0" fontId="11" fillId="8" borderId="16" xfId="0" applyFont="1" applyFill="1" applyBorder="1" applyAlignment="1">
      <alignment vertical="top"/>
    </xf>
    <xf numFmtId="0" fontId="11" fillId="8" borderId="44" xfId="0" applyFont="1" applyFill="1" applyBorder="1" applyAlignment="1">
      <alignment vertical="top"/>
    </xf>
    <xf numFmtId="0" fontId="0" fillId="2" borderId="25" xfId="0" applyFill="1" applyBorder="1" applyAlignment="1">
      <alignment vertical="top"/>
    </xf>
    <xf numFmtId="0" fontId="6" fillId="6"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7" borderId="1" xfId="0" applyFont="1" applyFill="1" applyBorder="1" applyAlignment="1">
      <alignment horizontal="center" vertical="center"/>
    </xf>
    <xf numFmtId="0" fontId="0" fillId="8" borderId="1" xfId="0" applyFill="1" applyBorder="1" applyAlignment="1">
      <alignment horizontal="center" vertical="center"/>
    </xf>
    <xf numFmtId="0" fontId="0" fillId="3" borderId="0" xfId="0" applyFill="1" applyAlignment="1">
      <alignment vertical="center"/>
    </xf>
    <xf numFmtId="0" fontId="0" fillId="0" borderId="19" xfId="0" applyBorder="1"/>
    <xf numFmtId="0" fontId="0" fillId="0" borderId="54" xfId="0" applyBorder="1"/>
    <xf numFmtId="0" fontId="1" fillId="6" borderId="6" xfId="0" applyFont="1" applyFill="1" applyBorder="1" applyAlignment="1">
      <alignment horizontal="center" vertical="center"/>
    </xf>
    <xf numFmtId="0" fontId="1" fillId="0" borderId="14" xfId="0" applyFont="1" applyBorder="1" applyAlignment="1">
      <alignment horizontal="center" vertical="center"/>
    </xf>
    <xf numFmtId="0" fontId="1" fillId="0" borderId="14" xfId="0" applyFont="1" applyBorder="1"/>
    <xf numFmtId="0" fontId="0" fillId="0" borderId="7" xfId="0" applyBorder="1"/>
    <xf numFmtId="0" fontId="0" fillId="0" borderId="44" xfId="0" applyBorder="1"/>
    <xf numFmtId="0" fontId="9" fillId="3" borderId="0" xfId="1" applyFill="1" applyAlignment="1">
      <alignment wrapText="1"/>
    </xf>
    <xf numFmtId="0" fontId="9" fillId="3" borderId="0" xfId="1" applyFill="1" applyAlignment="1"/>
    <xf numFmtId="0" fontId="0" fillId="3" borderId="0" xfId="0" applyFill="1" applyAlignment="1">
      <alignment horizontal="center" vertical="center"/>
    </xf>
    <xf numFmtId="0" fontId="0" fillId="10" borderId="0" xfId="0" applyFill="1"/>
    <xf numFmtId="0" fontId="2" fillId="10" borderId="0" xfId="0" applyFont="1" applyFill="1"/>
    <xf numFmtId="0" fontId="0" fillId="10" borderId="0" xfId="0" applyFill="1" applyBorder="1"/>
    <xf numFmtId="0" fontId="12" fillId="10" borderId="0" xfId="0" applyFont="1" applyFill="1"/>
    <xf numFmtId="0" fontId="0" fillId="3" borderId="0" xfId="0" applyFill="1" applyAlignment="1">
      <alignment horizontal="right"/>
    </xf>
    <xf numFmtId="0" fontId="0" fillId="3" borderId="0" xfId="0" applyFill="1" applyAlignment="1">
      <alignment horizontal="right" vertical="center"/>
    </xf>
    <xf numFmtId="9" fontId="0" fillId="3" borderId="0" xfId="0" applyNumberFormat="1" applyFill="1" applyAlignment="1">
      <alignment horizontal="left"/>
    </xf>
    <xf numFmtId="0" fontId="0" fillId="2" borderId="5" xfId="0" applyFill="1" applyBorder="1" applyAlignment="1">
      <alignment horizontal="center"/>
    </xf>
    <xf numFmtId="0" fontId="0" fillId="2" borderId="25" xfId="0" applyFill="1" applyBorder="1" applyAlignment="1">
      <alignment horizontal="center"/>
    </xf>
    <xf numFmtId="0" fontId="0" fillId="0" borderId="12" xfId="0" applyBorder="1" applyAlignment="1">
      <alignment horizontal="center"/>
    </xf>
    <xf numFmtId="0" fontId="0" fillId="2" borderId="5" xfId="0" applyFill="1" applyBorder="1" applyAlignment="1">
      <alignment horizontal="left" vertical="center"/>
    </xf>
    <xf numFmtId="0" fontId="0" fillId="0" borderId="7" xfId="0" applyFill="1" applyBorder="1" applyAlignment="1">
      <alignment horizontal="left" vertical="top" wrapText="1" indent="2"/>
    </xf>
    <xf numFmtId="0" fontId="0" fillId="0" borderId="18" xfId="0" applyFill="1" applyBorder="1" applyAlignment="1">
      <alignment horizontal="left" vertical="top" wrapText="1" indent="2"/>
    </xf>
    <xf numFmtId="0" fontId="0" fillId="0" borderId="9" xfId="0" applyFill="1" applyBorder="1" applyAlignment="1">
      <alignment horizontal="left" vertical="top" wrapText="1" indent="1"/>
    </xf>
    <xf numFmtId="0" fontId="0" fillId="0" borderId="13" xfId="0" applyFill="1" applyBorder="1" applyAlignment="1">
      <alignment horizontal="left" vertical="top" wrapText="1" indent="1"/>
    </xf>
    <xf numFmtId="0" fontId="0" fillId="0" borderId="1" xfId="0" applyFill="1" applyBorder="1" applyAlignment="1">
      <alignment horizontal="left" vertical="top" indent="1"/>
    </xf>
    <xf numFmtId="0" fontId="0" fillId="0" borderId="3" xfId="0" applyFill="1" applyBorder="1" applyAlignment="1">
      <alignment horizontal="left" vertical="top" indent="2"/>
    </xf>
    <xf numFmtId="0" fontId="0" fillId="0" borderId="7" xfId="0" applyBorder="1" applyAlignment="1">
      <alignment horizontal="left" vertical="top" wrapText="1" indent="1"/>
    </xf>
    <xf numFmtId="0" fontId="0" fillId="0" borderId="18" xfId="0" applyBorder="1" applyAlignment="1">
      <alignment horizontal="left" vertical="top" wrapText="1" indent="1"/>
    </xf>
    <xf numFmtId="14" fontId="0" fillId="0" borderId="6" xfId="0" applyNumberFormat="1" applyBorder="1" applyAlignment="1">
      <alignment horizontal="left" vertical="top" indent="2"/>
    </xf>
    <xf numFmtId="0" fontId="0" fillId="0" borderId="6" xfId="0" applyBorder="1" applyAlignment="1">
      <alignment horizontal="left" vertical="top" indent="2"/>
    </xf>
    <xf numFmtId="0" fontId="0" fillId="0" borderId="7" xfId="0" applyBorder="1" applyAlignment="1">
      <alignment horizontal="left" vertical="top" wrapText="1" indent="2"/>
    </xf>
    <xf numFmtId="0" fontId="0" fillId="0" borderId="18" xfId="0" applyBorder="1" applyAlignment="1">
      <alignment horizontal="left" vertical="top" wrapText="1" indent="2"/>
    </xf>
    <xf numFmtId="0" fontId="0" fillId="0" borderId="19" xfId="0" applyFill="1" applyBorder="1" applyAlignment="1">
      <alignment horizontal="left" vertical="top" wrapText="1" indent="1"/>
    </xf>
    <xf numFmtId="0" fontId="0" fillId="0" borderId="12" xfId="0" applyFill="1" applyBorder="1" applyAlignment="1">
      <alignment horizontal="left" vertical="top" wrapText="1" indent="1"/>
    </xf>
    <xf numFmtId="0" fontId="0" fillId="0" borderId="7" xfId="0" applyFill="1" applyBorder="1" applyAlignment="1">
      <alignment horizontal="left" vertical="top" wrapText="1" indent="1"/>
    </xf>
    <xf numFmtId="0" fontId="0" fillId="0" borderId="18" xfId="0" applyFill="1" applyBorder="1" applyAlignment="1">
      <alignment horizontal="left" vertical="top" wrapText="1" indent="1"/>
    </xf>
    <xf numFmtId="14" fontId="0" fillId="0" borderId="7" xfId="0" applyNumberFormat="1" applyBorder="1" applyAlignment="1">
      <alignment horizontal="left" vertical="top" wrapText="1" indent="2"/>
    </xf>
    <xf numFmtId="0" fontId="0" fillId="0" borderId="47" xfId="0" applyBorder="1" applyAlignment="1">
      <alignment horizontal="left" vertical="top" indent="1"/>
    </xf>
    <xf numFmtId="0" fontId="0" fillId="0" borderId="48" xfId="0" applyBorder="1" applyAlignment="1">
      <alignment horizontal="left" vertical="top" indent="1"/>
    </xf>
    <xf numFmtId="0" fontId="0" fillId="0" borderId="12" xfId="0" applyFill="1" applyBorder="1" applyAlignment="1">
      <alignment horizontal="center"/>
    </xf>
    <xf numFmtId="0" fontId="0" fillId="0" borderId="3" xfId="0" applyFill="1" applyBorder="1" applyAlignment="1">
      <alignment horizontal="left" vertical="top" indent="1"/>
    </xf>
    <xf numFmtId="0" fontId="0" fillId="0" borderId="7" xfId="0" applyBorder="1" applyAlignment="1">
      <alignment horizontal="left" vertical="top" indent="2"/>
    </xf>
    <xf numFmtId="0" fontId="0" fillId="0" borderId="18" xfId="0" applyBorder="1" applyAlignment="1">
      <alignment horizontal="left" vertical="top" indent="2"/>
    </xf>
    <xf numFmtId="0" fontId="0" fillId="0" borderId="16" xfId="0" applyBorder="1" applyAlignment="1">
      <alignment horizontal="left" vertical="top" indent="2"/>
    </xf>
    <xf numFmtId="0" fontId="0" fillId="0" borderId="14" xfId="0" applyBorder="1" applyAlignment="1">
      <alignment horizontal="left" vertical="top" indent="2"/>
    </xf>
    <xf numFmtId="0" fontId="0" fillId="0" borderId="11" xfId="0" applyFill="1" applyBorder="1" applyAlignment="1">
      <alignment horizontal="center"/>
    </xf>
    <xf numFmtId="0" fontId="0" fillId="0" borderId="17" xfId="0" applyFill="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16" xfId="0" applyFill="1" applyBorder="1" applyAlignment="1">
      <alignment horizontal="left" vertical="top" wrapText="1" indent="1"/>
    </xf>
    <xf numFmtId="0" fontId="0" fillId="0" borderId="14" xfId="0" applyFill="1" applyBorder="1" applyAlignment="1">
      <alignment horizontal="left" vertical="top" wrapText="1" indent="1"/>
    </xf>
    <xf numFmtId="0" fontId="0" fillId="0" borderId="16" xfId="0" applyBorder="1" applyAlignment="1">
      <alignment horizontal="left" vertical="top" wrapText="1" indent="2"/>
    </xf>
    <xf numFmtId="0" fontId="0" fillId="0" borderId="14" xfId="0" applyBorder="1" applyAlignment="1">
      <alignment horizontal="left" vertical="top" wrapText="1" indent="2"/>
    </xf>
    <xf numFmtId="0" fontId="1" fillId="0" borderId="4" xfId="0" applyFont="1" applyBorder="1" applyAlignment="1">
      <alignment horizontal="center" vertical="center"/>
    </xf>
    <xf numFmtId="0" fontId="1" fillId="0" borderId="25" xfId="0" applyFont="1" applyBorder="1" applyAlignment="1">
      <alignment horizontal="center" vertical="center"/>
    </xf>
    <xf numFmtId="0" fontId="0" fillId="0" borderId="3" xfId="0" applyBorder="1" applyAlignment="1">
      <alignment horizontal="left" vertical="top" indent="1"/>
    </xf>
    <xf numFmtId="14" fontId="0" fillId="0" borderId="7" xfId="0" applyNumberFormat="1" applyBorder="1" applyAlignment="1">
      <alignment horizontal="left" vertical="top" indent="2"/>
    </xf>
    <xf numFmtId="0" fontId="0" fillId="0" borderId="6" xfId="0" applyBorder="1" applyAlignment="1">
      <alignment horizontal="left" vertical="top" indent="1"/>
    </xf>
    <xf numFmtId="0" fontId="0" fillId="0" borderId="19" xfId="0" applyBorder="1" applyAlignment="1">
      <alignment horizontal="left" vertical="top" wrapText="1" indent="2"/>
    </xf>
    <xf numFmtId="0" fontId="0" fillId="0" borderId="12" xfId="0" applyBorder="1" applyAlignment="1">
      <alignment horizontal="left" vertical="top" wrapText="1" indent="2"/>
    </xf>
    <xf numFmtId="0" fontId="0" fillId="0" borderId="9" xfId="0" applyBorder="1" applyAlignment="1">
      <alignment horizontal="left" vertical="top" wrapText="1" indent="2"/>
    </xf>
    <xf numFmtId="0" fontId="0" fillId="0" borderId="13" xfId="0" applyBorder="1" applyAlignment="1">
      <alignment horizontal="left" vertical="top" wrapText="1" indent="2"/>
    </xf>
    <xf numFmtId="0" fontId="0" fillId="0" borderId="19" xfId="0" applyBorder="1" applyAlignment="1">
      <alignment horizontal="left" vertical="top" indent="2"/>
    </xf>
    <xf numFmtId="0" fontId="0" fillId="0" borderId="12" xfId="0" applyBorder="1" applyAlignment="1">
      <alignment horizontal="left" vertical="top" indent="2"/>
    </xf>
    <xf numFmtId="0" fontId="0" fillId="0" borderId="16" xfId="0" applyFill="1" applyBorder="1" applyAlignment="1">
      <alignment horizontal="left" vertical="top" wrapText="1" indent="2"/>
    </xf>
    <xf numFmtId="0" fontId="0" fillId="0" borderId="14" xfId="0" applyFill="1" applyBorder="1" applyAlignment="1">
      <alignment horizontal="left" vertical="top" wrapText="1" indent="2"/>
    </xf>
    <xf numFmtId="0" fontId="0" fillId="0" borderId="19" xfId="0" applyFill="1" applyBorder="1" applyAlignment="1">
      <alignment horizontal="left" vertical="top" wrapText="1" indent="2"/>
    </xf>
    <xf numFmtId="0" fontId="0" fillId="0" borderId="12" xfId="0" applyFill="1" applyBorder="1" applyAlignment="1">
      <alignment horizontal="left" vertical="top" wrapText="1" indent="2"/>
    </xf>
    <xf numFmtId="0" fontId="0" fillId="0" borderId="9" xfId="0" applyFill="1" applyBorder="1" applyAlignment="1">
      <alignment horizontal="left" vertical="top" wrapText="1" indent="2"/>
    </xf>
    <xf numFmtId="0" fontId="0" fillId="0" borderId="13" xfId="0" applyFill="1" applyBorder="1" applyAlignment="1">
      <alignment horizontal="left" vertical="top" wrapText="1" indent="2"/>
    </xf>
    <xf numFmtId="0" fontId="0" fillId="2" borderId="5" xfId="0" applyFill="1" applyBorder="1" applyAlignment="1">
      <alignment horizontal="left" vertical="top"/>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8" xfId="0" applyFill="1" applyBorder="1" applyAlignment="1">
      <alignment horizontal="left" vertical="top" indent="1"/>
    </xf>
    <xf numFmtId="0" fontId="0" fillId="0" borderId="7" xfId="0" applyFill="1" applyBorder="1" applyAlignment="1">
      <alignment horizontal="left" vertical="top" indent="1"/>
    </xf>
    <xf numFmtId="0" fontId="0" fillId="0" borderId="18" xfId="0" applyFill="1" applyBorder="1" applyAlignment="1">
      <alignment horizontal="left" vertical="top" indent="1"/>
    </xf>
    <xf numFmtId="0" fontId="0" fillId="0" borderId="47" xfId="0" applyFill="1" applyBorder="1" applyAlignment="1">
      <alignment horizontal="left" vertical="top" wrapText="1" indent="2"/>
    </xf>
    <xf numFmtId="0" fontId="0" fillId="0" borderId="48" xfId="0" applyFill="1" applyBorder="1" applyAlignment="1">
      <alignment horizontal="left" vertical="top" wrapText="1" indent="2"/>
    </xf>
    <xf numFmtId="0" fontId="1" fillId="0" borderId="4" xfId="0" applyFont="1" applyBorder="1" applyAlignment="1">
      <alignment horizontal="center"/>
    </xf>
    <xf numFmtId="0" fontId="1" fillId="0" borderId="5" xfId="0" applyFont="1" applyBorder="1" applyAlignment="1">
      <alignment horizontal="center"/>
    </xf>
    <xf numFmtId="0" fontId="1" fillId="0" borderId="25" xfId="0" applyFont="1" applyBorder="1" applyAlignment="1">
      <alignment horizontal="center"/>
    </xf>
    <xf numFmtId="0" fontId="2" fillId="2" borderId="4" xfId="0" applyFont="1" applyFill="1" applyBorder="1" applyAlignment="1">
      <alignment horizontal="left" indent="5"/>
    </xf>
    <xf numFmtId="0" fontId="2" fillId="2" borderId="5" xfId="0" applyFont="1" applyFill="1" applyBorder="1" applyAlignment="1">
      <alignment horizontal="left" indent="5"/>
    </xf>
    <xf numFmtId="0" fontId="2" fillId="2" borderId="25" xfId="0" applyFont="1" applyFill="1" applyBorder="1" applyAlignment="1">
      <alignment horizontal="left" indent="5"/>
    </xf>
    <xf numFmtId="164" fontId="3" fillId="7" borderId="4" xfId="0" applyNumberFormat="1" applyFont="1" applyFill="1" applyBorder="1" applyAlignment="1">
      <alignment horizontal="center"/>
    </xf>
    <xf numFmtId="0" fontId="3" fillId="7" borderId="25" xfId="0" applyFont="1" applyFill="1" applyBorder="1" applyAlignment="1">
      <alignment horizontal="center"/>
    </xf>
    <xf numFmtId="0" fontId="3" fillId="7" borderId="36" xfId="0" applyFont="1" applyFill="1" applyBorder="1" applyAlignment="1">
      <alignment horizontal="center"/>
    </xf>
    <xf numFmtId="164" fontId="3" fillId="7" borderId="3" xfId="0" applyNumberFormat="1" applyFont="1" applyFill="1" applyBorder="1" applyAlignment="1">
      <alignment horizontal="center"/>
    </xf>
    <xf numFmtId="0" fontId="3" fillId="7" borderId="3" xfId="0" applyFont="1" applyFill="1" applyBorder="1" applyAlignment="1">
      <alignment horizontal="center"/>
    </xf>
    <xf numFmtId="164" fontId="3" fillId="7" borderId="1" xfId="0" applyNumberFormat="1" applyFont="1" applyFill="1" applyBorder="1" applyAlignment="1">
      <alignment horizontal="center"/>
    </xf>
    <xf numFmtId="0" fontId="3" fillId="7" borderId="1" xfId="0" applyFont="1" applyFill="1" applyBorder="1" applyAlignment="1">
      <alignment horizontal="center"/>
    </xf>
    <xf numFmtId="0" fontId="0" fillId="2" borderId="5" xfId="0" applyFill="1" applyBorder="1" applyAlignment="1">
      <alignment horizontal="left"/>
    </xf>
    <xf numFmtId="0" fontId="0" fillId="0" borderId="1" xfId="0" applyBorder="1" applyAlignment="1">
      <alignment horizontal="left" vertical="top" indent="2"/>
    </xf>
    <xf numFmtId="0" fontId="0" fillId="0" borderId="26" xfId="0" applyFill="1" applyBorder="1" applyAlignment="1">
      <alignment horizontal="left" vertical="top" wrapText="1" indent="1"/>
    </xf>
    <xf numFmtId="0" fontId="0" fillId="0" borderId="27" xfId="0" applyFill="1" applyBorder="1" applyAlignment="1">
      <alignment horizontal="left" vertical="top" wrapText="1" indent="1"/>
    </xf>
    <xf numFmtId="0" fontId="0" fillId="0" borderId="29" xfId="0" applyFill="1" applyBorder="1" applyAlignment="1">
      <alignment horizontal="left" vertical="top" wrapText="1" indent="1"/>
    </xf>
    <xf numFmtId="0" fontId="0" fillId="0" borderId="17" xfId="0" applyFill="1" applyBorder="1" applyAlignment="1">
      <alignment horizontal="left" vertical="top" wrapText="1" indent="1"/>
    </xf>
    <xf numFmtId="0" fontId="0" fillId="0" borderId="26" xfId="0" applyFill="1" applyBorder="1" applyAlignment="1">
      <alignment horizontal="left" vertical="top" indent="1"/>
    </xf>
    <xf numFmtId="0" fontId="0" fillId="0" borderId="28" xfId="0" applyFill="1" applyBorder="1" applyAlignment="1">
      <alignment horizontal="left" vertical="top" indent="1"/>
    </xf>
    <xf numFmtId="14" fontId="0" fillId="0" borderId="8" xfId="0" applyNumberFormat="1" applyBorder="1" applyAlignment="1">
      <alignment horizontal="left" vertical="top" indent="2"/>
    </xf>
    <xf numFmtId="0" fontId="0" fillId="0" borderId="28" xfId="0" applyFill="1" applyBorder="1" applyAlignment="1">
      <alignment horizontal="left" vertical="top" wrapText="1" indent="1"/>
    </xf>
    <xf numFmtId="0" fontId="0" fillId="0" borderId="3" xfId="0" applyBorder="1" applyAlignment="1">
      <alignment horizontal="left" vertical="top" indent="2"/>
    </xf>
    <xf numFmtId="0" fontId="0" fillId="0" borderId="32" xfId="0"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0" fontId="0" fillId="0" borderId="13" xfId="0" applyFill="1" applyBorder="1" applyAlignment="1">
      <alignment horizontal="left" vertical="top" indent="2"/>
    </xf>
    <xf numFmtId="0" fontId="0" fillId="0" borderId="18" xfId="0" applyFill="1" applyBorder="1" applyAlignment="1">
      <alignment horizontal="left" vertical="top" indent="2"/>
    </xf>
    <xf numFmtId="0" fontId="0" fillId="0" borderId="1" xfId="0" applyFill="1" applyBorder="1" applyAlignment="1">
      <alignment horizontal="left" vertical="top" indent="2"/>
    </xf>
    <xf numFmtId="0" fontId="0" fillId="0" borderId="7" xfId="0" applyFill="1" applyBorder="1" applyAlignment="1">
      <alignment horizontal="left" vertical="top" indent="2"/>
    </xf>
    <xf numFmtId="0" fontId="0" fillId="0" borderId="29" xfId="0" applyBorder="1" applyAlignment="1">
      <alignment horizontal="left" vertical="top" indent="2"/>
    </xf>
    <xf numFmtId="0" fontId="0" fillId="0" borderId="17" xfId="0" applyBorder="1" applyAlignment="1">
      <alignment horizontal="left" vertical="top" indent="2"/>
    </xf>
    <xf numFmtId="0" fontId="0" fillId="2" borderId="15" xfId="0" applyFill="1" applyBorder="1" applyAlignment="1">
      <alignment horizontal="left" vertical="top"/>
    </xf>
    <xf numFmtId="0" fontId="0" fillId="0" borderId="45" xfId="0" applyFill="1" applyBorder="1" applyAlignment="1">
      <alignment horizontal="left" vertical="top" wrapText="1" indent="1"/>
    </xf>
    <xf numFmtId="0" fontId="0" fillId="0" borderId="46" xfId="0" applyFill="1" applyBorder="1" applyAlignment="1">
      <alignment horizontal="left" vertical="top" wrapText="1" indent="1"/>
    </xf>
    <xf numFmtId="0" fontId="0" fillId="0" borderId="23" xfId="0" applyFill="1" applyBorder="1" applyAlignment="1">
      <alignment horizontal="left" vertical="top" indent="2"/>
    </xf>
    <xf numFmtId="0" fontId="0" fillId="0" borderId="1" xfId="0" applyFill="1" applyBorder="1" applyAlignment="1">
      <alignment horizontal="left" vertical="top" wrapText="1" indent="1"/>
    </xf>
    <xf numFmtId="0" fontId="1" fillId="0" borderId="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3" xfId="0" applyFill="1" applyBorder="1" applyAlignment="1">
      <alignment horizontal="left" vertical="top" wrapText="1" indent="1"/>
    </xf>
    <xf numFmtId="0" fontId="1" fillId="3" borderId="50"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36" xfId="0" applyFont="1" applyFill="1" applyBorder="1" applyAlignment="1">
      <alignment horizontal="center" vertical="center"/>
    </xf>
    <xf numFmtId="0" fontId="1" fillId="0" borderId="50" xfId="0" applyFont="1" applyBorder="1" applyAlignment="1">
      <alignment horizontal="center" vertical="center"/>
    </xf>
    <xf numFmtId="0" fontId="1" fillId="0" borderId="52" xfId="0" applyFont="1" applyBorder="1" applyAlignment="1">
      <alignment horizontal="center" vertical="center"/>
    </xf>
    <xf numFmtId="0" fontId="0" fillId="0" borderId="6" xfId="0" applyFill="1" applyBorder="1" applyAlignment="1">
      <alignment horizontal="left" vertical="top" wrapText="1" inden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1" xfId="0" applyFont="1" applyFill="1" applyBorder="1" applyAlignment="1">
      <alignment horizontal="left" vertical="top" wrapText="1"/>
    </xf>
  </cellXfs>
  <cellStyles count="3">
    <cellStyle name="Prozent" xfId="2" builtinId="5"/>
    <cellStyle name="Standard" xfId="0" builtinId="0"/>
    <cellStyle name="Standard 2" xfId="1" xr:uid="{00000000-0005-0000-0000-000002000000}"/>
  </cellStyles>
  <dxfs count="377">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rgb="FFFFFF00"/>
        </patternFill>
      </fill>
    </dxf>
    <dxf>
      <fill>
        <patternFill>
          <bgColor rgb="FF00B050"/>
        </patternFill>
      </fill>
    </dxf>
    <dxf>
      <fill>
        <patternFill>
          <bgColor rgb="FFFFC000"/>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mruColors>
      <color rgb="FFD5E1E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8"/>
  <sheetViews>
    <sheetView view="pageBreakPreview" zoomScaleNormal="100" zoomScaleSheetLayoutView="100" workbookViewId="0">
      <selection activeCell="G14" sqref="G14"/>
    </sheetView>
  </sheetViews>
  <sheetFormatPr baseColWidth="10" defaultRowHeight="12.5" x14ac:dyDescent="0.25"/>
  <cols>
    <col min="1" max="1" width="5.7265625" customWidth="1"/>
    <col min="2" max="2" width="11.81640625" bestFit="1" customWidth="1"/>
    <col min="3" max="3" width="14" customWidth="1"/>
    <col min="4" max="4" width="3.7265625" customWidth="1"/>
    <col min="5" max="5" width="38.7265625" customWidth="1"/>
    <col min="6" max="6" width="1.7265625" customWidth="1"/>
    <col min="7" max="7" width="21.7265625" customWidth="1"/>
    <col min="8" max="8" width="1.7265625" customWidth="1"/>
    <col min="9" max="9" width="70.54296875" customWidth="1"/>
    <col min="10" max="10" width="1.7265625" customWidth="1"/>
  </cols>
  <sheetData>
    <row r="1" spans="1:54" x14ac:dyDescent="0.25">
      <c r="A1" s="124"/>
      <c r="B1" s="124"/>
      <c r="C1" s="124"/>
      <c r="D1" s="124"/>
      <c r="E1" s="124"/>
      <c r="F1" s="124"/>
      <c r="G1" s="124"/>
      <c r="H1" s="124"/>
      <c r="I1" s="124"/>
      <c r="J1" s="124"/>
    </row>
    <row r="2" spans="1:54" s="204" customFormat="1" ht="15.75" customHeight="1" x14ac:dyDescent="0.35">
      <c r="B2" s="204" t="s">
        <v>352</v>
      </c>
      <c r="K2" s="206"/>
    </row>
    <row r="3" spans="1:54" s="1" customFormat="1" ht="12.75" customHeight="1" x14ac:dyDescent="0.35">
      <c r="A3" s="151"/>
      <c r="B3" s="151"/>
      <c r="C3" s="151"/>
      <c r="D3" s="151"/>
      <c r="E3" s="151"/>
      <c r="F3" s="151"/>
      <c r="G3" s="151"/>
      <c r="H3" s="151"/>
      <c r="I3" s="151"/>
      <c r="J3" s="151"/>
      <c r="K3" s="111"/>
    </row>
    <row r="4" spans="1:54" s="1" customFormat="1" ht="12.75" customHeight="1" x14ac:dyDescent="0.35">
      <c r="A4" s="151"/>
      <c r="C4" s="157" t="s">
        <v>47</v>
      </c>
      <c r="D4" s="151"/>
      <c r="E4" s="151"/>
      <c r="F4" s="151"/>
      <c r="G4" s="151"/>
      <c r="H4" s="151"/>
      <c r="I4" s="151"/>
      <c r="J4" s="151"/>
      <c r="K4" s="111"/>
    </row>
    <row r="5" spans="1:54" s="124" customFormat="1" x14ac:dyDescent="0.25"/>
    <row r="6" spans="1:54" s="124" customFormat="1" ht="15.75" customHeight="1" x14ac:dyDescent="0.25">
      <c r="C6" s="202" t="s">
        <v>171</v>
      </c>
      <c r="E6" s="123" t="s">
        <v>89</v>
      </c>
    </row>
    <row r="7" spans="1:54" s="124" customFormat="1" ht="12.75" customHeight="1" x14ac:dyDescent="0.25">
      <c r="E7" s="187" t="s">
        <v>69</v>
      </c>
    </row>
    <row r="8" spans="1:54" s="124" customFormat="1" ht="12.75" customHeight="1" x14ac:dyDescent="0.25">
      <c r="E8" s="187" t="s">
        <v>70</v>
      </c>
    </row>
    <row r="9" spans="1:54" s="124" customFormat="1" x14ac:dyDescent="0.25"/>
    <row r="10" spans="1:54" s="124" customFormat="1" ht="15.75" customHeight="1" x14ac:dyDescent="0.35">
      <c r="C10" s="151"/>
      <c r="D10" s="151"/>
      <c r="E10" s="191" t="s">
        <v>170</v>
      </c>
    </row>
    <row r="11" spans="1:54" ht="16" thickBot="1" x14ac:dyDescent="0.4">
      <c r="A11" s="124"/>
      <c r="B11" s="124"/>
      <c r="C11" s="124"/>
      <c r="D11" s="124"/>
      <c r="E11" s="124"/>
      <c r="F11" s="124"/>
      <c r="G11" s="124"/>
      <c r="H11" s="151"/>
      <c r="I11" s="151"/>
      <c r="J11" s="15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s="28" customFormat="1" ht="28.5" customHeight="1" thickBot="1" x14ac:dyDescent="0.4">
      <c r="A12" s="27"/>
      <c r="B12" s="247" t="s">
        <v>48</v>
      </c>
      <c r="C12" s="248"/>
      <c r="E12" s="29"/>
      <c r="G12" s="81" t="s">
        <v>188</v>
      </c>
      <c r="H12" s="84"/>
      <c r="I12" s="29" t="s">
        <v>169</v>
      </c>
      <c r="J12" s="15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s="11" customFormat="1" ht="16" thickBot="1" x14ac:dyDescent="0.4">
      <c r="A13" s="9"/>
      <c r="B13" s="213" t="s">
        <v>49</v>
      </c>
      <c r="C13" s="213"/>
      <c r="D13" s="213"/>
      <c r="E13" s="10"/>
      <c r="F13" s="10"/>
      <c r="G13" s="10"/>
      <c r="H13" s="10"/>
      <c r="I13" s="83"/>
      <c r="J13" s="15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5.75" customHeight="1" x14ac:dyDescent="0.35">
      <c r="A14" s="212"/>
      <c r="B14" s="226" t="s">
        <v>95</v>
      </c>
      <c r="C14" s="227"/>
      <c r="D14" s="8"/>
      <c r="E14" s="12" t="s">
        <v>50</v>
      </c>
      <c r="F14" s="124"/>
      <c r="G14" s="85"/>
      <c r="H14" s="97"/>
      <c r="I14" s="115"/>
      <c r="J14" s="15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27.75" customHeight="1" x14ac:dyDescent="0.35">
      <c r="A15" s="212"/>
      <c r="B15" s="226"/>
      <c r="C15" s="227"/>
      <c r="D15" s="3"/>
      <c r="E15" s="4" t="s">
        <v>51</v>
      </c>
      <c r="F15" s="160"/>
      <c r="G15" s="86"/>
      <c r="H15" s="96"/>
      <c r="I15" s="115"/>
      <c r="J15" s="15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ht="39" customHeight="1" x14ac:dyDescent="0.35">
      <c r="A16" s="212"/>
      <c r="B16" s="226"/>
      <c r="C16" s="227"/>
      <c r="D16" s="3"/>
      <c r="E16" s="4" t="s">
        <v>52</v>
      </c>
      <c r="F16" s="160"/>
      <c r="G16" s="86"/>
      <c r="H16" s="96"/>
      <c r="I16" s="115"/>
      <c r="J16" s="15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40.5" customHeight="1" x14ac:dyDescent="0.35">
      <c r="A17" s="212"/>
      <c r="B17" s="226"/>
      <c r="C17" s="227"/>
      <c r="D17" s="13"/>
      <c r="E17" s="15" t="s">
        <v>53</v>
      </c>
      <c r="F17" s="161"/>
      <c r="G17" s="87"/>
      <c r="H17" s="96"/>
      <c r="I17" s="115"/>
      <c r="J17" s="15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s="21" customFormat="1" ht="27.75" customHeight="1" x14ac:dyDescent="0.35">
      <c r="A18" s="212"/>
      <c r="B18" s="216"/>
      <c r="C18" s="217"/>
      <c r="D18" s="3"/>
      <c r="E18" s="4" t="s">
        <v>54</v>
      </c>
      <c r="F18" s="160"/>
      <c r="G18" s="86"/>
      <c r="H18" s="96"/>
      <c r="I18" s="115"/>
      <c r="J18" s="15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s="19" customFormat="1" ht="27.75" customHeight="1" x14ac:dyDescent="0.35">
      <c r="A19" s="212"/>
      <c r="B19" s="228" t="s">
        <v>96</v>
      </c>
      <c r="C19" s="229"/>
      <c r="D19" s="33"/>
      <c r="E19" s="34"/>
      <c r="F19" s="161"/>
      <c r="G19" s="88"/>
      <c r="H19" s="96"/>
      <c r="I19" s="43"/>
      <c r="J19" s="15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s="21" customFormat="1" ht="12.75" customHeight="1" x14ac:dyDescent="0.35">
      <c r="A20" s="212"/>
      <c r="B20" s="245" t="s">
        <v>190</v>
      </c>
      <c r="C20" s="246"/>
      <c r="D20" s="3"/>
      <c r="E20" s="7" t="s">
        <v>55</v>
      </c>
      <c r="F20" s="160"/>
      <c r="G20" s="89"/>
      <c r="H20" s="96"/>
      <c r="I20" s="115"/>
      <c r="J20" s="1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15.5" x14ac:dyDescent="0.35">
      <c r="A21" s="212"/>
      <c r="B21" s="252"/>
      <c r="C21" s="253"/>
      <c r="D21" s="3"/>
      <c r="E21" s="3" t="s">
        <v>56</v>
      </c>
      <c r="F21" s="160"/>
      <c r="G21" s="90"/>
      <c r="H21" s="96"/>
      <c r="I21" s="115"/>
      <c r="J21" s="15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15.5" x14ac:dyDescent="0.35">
      <c r="A22" s="212"/>
      <c r="B22" s="252"/>
      <c r="C22" s="253"/>
      <c r="D22" s="3"/>
      <c r="E22" s="3" t="s">
        <v>57</v>
      </c>
      <c r="F22" s="160"/>
      <c r="G22" s="90"/>
      <c r="H22" s="96"/>
      <c r="I22" s="115"/>
      <c r="J22" s="15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ht="15.5" x14ac:dyDescent="0.35">
      <c r="A23" s="212"/>
      <c r="B23" s="252"/>
      <c r="C23" s="253"/>
      <c r="D23" s="3"/>
      <c r="E23" s="3" t="s">
        <v>58</v>
      </c>
      <c r="F23" s="160"/>
      <c r="G23" s="90"/>
      <c r="H23" s="96"/>
      <c r="I23" s="115"/>
      <c r="J23" s="15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ht="15.5" x14ac:dyDescent="0.35">
      <c r="A24" s="212"/>
      <c r="B24" s="252"/>
      <c r="C24" s="253"/>
      <c r="D24" s="3"/>
      <c r="E24" s="3" t="s">
        <v>59</v>
      </c>
      <c r="F24" s="160"/>
      <c r="G24" s="90"/>
      <c r="H24" s="96"/>
      <c r="I24" s="115"/>
      <c r="J24" s="15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ht="15.5" x14ac:dyDescent="0.35">
      <c r="A25" s="212"/>
      <c r="B25" s="254"/>
      <c r="C25" s="255"/>
      <c r="D25" s="3"/>
      <c r="E25" s="3" t="s">
        <v>60</v>
      </c>
      <c r="F25" s="160"/>
      <c r="G25" s="90"/>
      <c r="H25" s="96"/>
      <c r="I25" s="115"/>
      <c r="J25" s="15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s="21" customFormat="1" ht="12.75" customHeight="1" x14ac:dyDescent="0.35">
      <c r="A26" s="212"/>
      <c r="B26" s="245" t="s">
        <v>97</v>
      </c>
      <c r="C26" s="246"/>
      <c r="D26" s="3"/>
      <c r="E26" s="4" t="s">
        <v>61</v>
      </c>
      <c r="F26" s="160"/>
      <c r="G26" s="89"/>
      <c r="H26" s="96"/>
      <c r="I26" s="115"/>
      <c r="J26" s="15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15.5" x14ac:dyDescent="0.35">
      <c r="A27" s="212"/>
      <c r="B27" s="252"/>
      <c r="C27" s="253"/>
      <c r="D27" s="3"/>
      <c r="E27" s="3" t="s">
        <v>62</v>
      </c>
      <c r="F27" s="160"/>
      <c r="G27" s="90"/>
      <c r="H27" s="96"/>
      <c r="I27" s="115"/>
      <c r="J27" s="15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15.5" x14ac:dyDescent="0.35">
      <c r="A28" s="212"/>
      <c r="B28" s="252"/>
      <c r="C28" s="253"/>
      <c r="D28" s="3"/>
      <c r="E28" s="3" t="s">
        <v>63</v>
      </c>
      <c r="F28" s="160"/>
      <c r="G28" s="90"/>
      <c r="H28" s="96"/>
      <c r="I28" s="115"/>
      <c r="J28" s="15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15.5" x14ac:dyDescent="0.35">
      <c r="A29" s="212"/>
      <c r="B29" s="252"/>
      <c r="C29" s="253"/>
      <c r="D29" s="3"/>
      <c r="E29" s="3" t="s">
        <v>64</v>
      </c>
      <c r="F29" s="160"/>
      <c r="G29" s="90"/>
      <c r="H29" s="96"/>
      <c r="I29" s="115"/>
      <c r="J29" s="15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15.5" x14ac:dyDescent="0.35">
      <c r="A30" s="212"/>
      <c r="B30" s="252"/>
      <c r="C30" s="253"/>
      <c r="D30" s="3"/>
      <c r="E30" s="3" t="s">
        <v>65</v>
      </c>
      <c r="F30" s="160"/>
      <c r="G30" s="90"/>
      <c r="H30" s="96"/>
      <c r="I30" s="115"/>
      <c r="J30" s="15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15.5" x14ac:dyDescent="0.35">
      <c r="A31" s="212"/>
      <c r="B31" s="254"/>
      <c r="C31" s="255"/>
      <c r="D31" s="13"/>
      <c r="E31" s="13" t="s">
        <v>66</v>
      </c>
      <c r="F31" s="161"/>
      <c r="G31" s="90"/>
      <c r="H31" s="96"/>
      <c r="I31" s="115"/>
      <c r="J31" s="15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12.75" customHeight="1" x14ac:dyDescent="0.35">
      <c r="A32" s="212"/>
      <c r="B32" s="237" t="s">
        <v>98</v>
      </c>
      <c r="C32" s="238"/>
      <c r="D32" s="3"/>
      <c r="E32" s="4" t="s">
        <v>67</v>
      </c>
      <c r="F32" s="160"/>
      <c r="G32" s="89"/>
      <c r="H32" s="96"/>
      <c r="I32" s="115"/>
      <c r="J32" s="15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s="26" customFormat="1" ht="16" thickBot="1" x14ac:dyDescent="0.4">
      <c r="A33" s="212"/>
      <c r="B33" s="256"/>
      <c r="C33" s="257"/>
      <c r="D33" s="20"/>
      <c r="E33" s="20" t="s">
        <v>68</v>
      </c>
      <c r="F33" s="162"/>
      <c r="G33" s="98"/>
      <c r="H33" s="99"/>
      <c r="I33" s="115"/>
      <c r="J33" s="15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s="32" customFormat="1" ht="16" thickBot="1" x14ac:dyDescent="0.4">
      <c r="A34" s="9"/>
      <c r="B34" s="82" t="s">
        <v>94</v>
      </c>
      <c r="C34" s="10"/>
      <c r="D34" s="10"/>
      <c r="E34" s="10"/>
      <c r="F34" s="10"/>
      <c r="G34" s="210"/>
      <c r="H34" s="210"/>
      <c r="I34" s="211"/>
      <c r="J34" s="15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4.25" customHeight="1" x14ac:dyDescent="0.35">
      <c r="A35" s="212"/>
      <c r="B35" s="249" t="s">
        <v>99</v>
      </c>
      <c r="C35" s="249"/>
      <c r="D35" s="8"/>
      <c r="E35" s="74" t="s">
        <v>105</v>
      </c>
      <c r="G35" s="85"/>
      <c r="H35" s="97"/>
      <c r="I35" s="115"/>
      <c r="J35" s="15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s="2" customFormat="1" ht="12.75" customHeight="1" x14ac:dyDescent="0.35">
      <c r="A36" s="212"/>
      <c r="B36" s="218" t="s">
        <v>100</v>
      </c>
      <c r="C36" s="218"/>
      <c r="D36" s="5"/>
      <c r="E36" s="7"/>
      <c r="F36" s="5"/>
      <c r="G36" s="91"/>
      <c r="H36" s="96"/>
      <c r="I36" s="43"/>
      <c r="J36" s="15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ht="27.75" customHeight="1" x14ac:dyDescent="0.35">
      <c r="A37" s="212"/>
      <c r="B37" s="250" t="s">
        <v>101</v>
      </c>
      <c r="C37" s="236"/>
      <c r="D37" s="13"/>
      <c r="E37" s="74" t="s">
        <v>130</v>
      </c>
      <c r="G37" s="89"/>
      <c r="H37" s="96"/>
      <c r="I37" s="115"/>
      <c r="J37" s="15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ht="14.25" customHeight="1" x14ac:dyDescent="0.35">
      <c r="A38" s="212"/>
      <c r="B38" s="235" t="s">
        <v>102</v>
      </c>
      <c r="C38" s="236"/>
      <c r="D38" s="13"/>
      <c r="E38" s="7" t="s">
        <v>106</v>
      </c>
      <c r="F38" s="3"/>
      <c r="G38" s="89"/>
      <c r="H38" s="96"/>
      <c r="I38" s="115"/>
      <c r="J38" s="15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5.5" x14ac:dyDescent="0.35">
      <c r="A39" s="212"/>
      <c r="B39" s="251" t="s">
        <v>103</v>
      </c>
      <c r="C39" s="251"/>
      <c r="D39" s="13"/>
      <c r="E39" s="75" t="s">
        <v>107</v>
      </c>
      <c r="F39" s="3"/>
      <c r="G39" s="89"/>
      <c r="H39" s="96"/>
      <c r="I39" s="115"/>
      <c r="J39" s="15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19" customFormat="1" ht="12.75" customHeight="1" x14ac:dyDescent="0.35">
      <c r="A40" s="212"/>
      <c r="B40" s="218" t="s">
        <v>104</v>
      </c>
      <c r="C40" s="218"/>
      <c r="D40" s="5"/>
      <c r="E40" s="18"/>
      <c r="F40" s="5"/>
      <c r="G40" s="92"/>
      <c r="H40" s="96"/>
      <c r="I40" s="43"/>
      <c r="J40" s="15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 customFormat="1" ht="14.25" customHeight="1" x14ac:dyDescent="0.35">
      <c r="A41" s="212"/>
      <c r="B41" s="219" t="s">
        <v>108</v>
      </c>
      <c r="C41" s="219"/>
      <c r="D41" s="14"/>
      <c r="E41" s="6" t="s">
        <v>110</v>
      </c>
      <c r="F41" s="5"/>
      <c r="G41" s="89"/>
      <c r="H41" s="96"/>
      <c r="I41" s="115"/>
      <c r="J41" s="15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26.25" customHeight="1" x14ac:dyDescent="0.35">
      <c r="A42" s="212"/>
      <c r="B42" s="230" t="s">
        <v>109</v>
      </c>
      <c r="C42" s="225"/>
      <c r="D42" s="3"/>
      <c r="E42" s="7" t="s">
        <v>111</v>
      </c>
      <c r="F42" s="3"/>
      <c r="G42" s="89"/>
      <c r="H42" s="96"/>
      <c r="I42" s="115"/>
      <c r="J42" s="15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28.5" customHeight="1" x14ac:dyDescent="0.35">
      <c r="A43" s="212"/>
      <c r="B43" s="220" t="s">
        <v>112</v>
      </c>
      <c r="C43" s="221"/>
      <c r="D43" s="3"/>
      <c r="E43" s="4"/>
      <c r="F43" s="3"/>
      <c r="G43" s="92"/>
      <c r="H43" s="96"/>
      <c r="I43" s="155"/>
      <c r="J43" s="15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28.5" customHeight="1" x14ac:dyDescent="0.35">
      <c r="A44" s="212"/>
      <c r="B44" s="222" t="s">
        <v>113</v>
      </c>
      <c r="C44" s="223"/>
      <c r="D44" s="13"/>
      <c r="E44" s="4" t="s">
        <v>131</v>
      </c>
      <c r="F44" s="3"/>
      <c r="G44" s="89"/>
      <c r="H44" s="96"/>
      <c r="I44" s="115"/>
      <c r="J44" s="15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51" customHeight="1" x14ac:dyDescent="0.35">
      <c r="A45" s="212"/>
      <c r="B45" s="224" t="s">
        <v>114</v>
      </c>
      <c r="C45" s="225"/>
      <c r="D45" s="13"/>
      <c r="E45" s="4" t="s">
        <v>142</v>
      </c>
      <c r="F45" s="3"/>
      <c r="G45" s="89"/>
      <c r="H45" s="96"/>
      <c r="I45" s="115"/>
      <c r="J45" s="15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15.75" customHeight="1" x14ac:dyDescent="0.35">
      <c r="A46" s="212"/>
      <c r="B46" s="220" t="s">
        <v>132</v>
      </c>
      <c r="C46" s="221"/>
      <c r="D46" s="13"/>
      <c r="E46" s="4"/>
      <c r="F46" s="3"/>
      <c r="G46" s="92"/>
      <c r="H46" s="96"/>
      <c r="I46" s="155"/>
      <c r="J46" s="15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81" customHeight="1" x14ac:dyDescent="0.35">
      <c r="A47" s="212"/>
      <c r="B47" s="224" t="s">
        <v>133</v>
      </c>
      <c r="C47" s="225"/>
      <c r="D47" s="13"/>
      <c r="E47" s="4" t="s">
        <v>135</v>
      </c>
      <c r="F47" s="3"/>
      <c r="G47" s="89"/>
      <c r="H47" s="96"/>
      <c r="I47" s="115"/>
      <c r="J47" s="15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66" customHeight="1" x14ac:dyDescent="0.35">
      <c r="A48" s="212"/>
      <c r="B48" s="222" t="s">
        <v>134</v>
      </c>
      <c r="C48" s="223"/>
      <c r="D48" s="13"/>
      <c r="E48" s="4" t="s">
        <v>136</v>
      </c>
      <c r="G48" s="89"/>
      <c r="H48" s="96"/>
      <c r="I48" s="115"/>
      <c r="J48" s="15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s="19" customFormat="1" ht="15" customHeight="1" x14ac:dyDescent="0.35">
      <c r="A49" s="212"/>
      <c r="B49" s="218" t="s">
        <v>137</v>
      </c>
      <c r="C49" s="218"/>
      <c r="D49" s="5"/>
      <c r="E49" s="18"/>
      <c r="F49" s="5"/>
      <c r="G49" s="92"/>
      <c r="H49" s="96"/>
      <c r="I49" s="43"/>
      <c r="J49" s="15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s="2" customFormat="1" ht="14.25" customHeight="1" x14ac:dyDescent="0.35">
      <c r="A50" s="212"/>
      <c r="B50" s="219" t="s">
        <v>138</v>
      </c>
      <c r="C50" s="219"/>
      <c r="D50" s="14"/>
      <c r="E50" s="6" t="s">
        <v>140</v>
      </c>
      <c r="F50" s="5"/>
      <c r="G50" s="89"/>
      <c r="H50" s="96"/>
      <c r="I50" s="115"/>
      <c r="J50" s="15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ht="65.25" customHeight="1" x14ac:dyDescent="0.35">
      <c r="A51" s="212"/>
      <c r="B51" s="230" t="s">
        <v>139</v>
      </c>
      <c r="C51" s="225"/>
      <c r="D51" s="3"/>
      <c r="E51" s="7" t="s">
        <v>141</v>
      </c>
      <c r="F51" s="3"/>
      <c r="G51" s="89"/>
      <c r="H51" s="96"/>
      <c r="I51" s="115"/>
      <c r="J51" s="15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ht="15" customHeight="1" x14ac:dyDescent="0.35">
      <c r="A52" s="212"/>
      <c r="B52" s="220" t="s">
        <v>143</v>
      </c>
      <c r="C52" s="221"/>
      <c r="D52" s="3"/>
      <c r="E52" s="4"/>
      <c r="F52" s="3"/>
      <c r="G52" s="92"/>
      <c r="H52" s="96"/>
      <c r="I52" s="155"/>
      <c r="J52" s="15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ht="144" customHeight="1" x14ac:dyDescent="0.35">
      <c r="A53" s="212"/>
      <c r="B53" s="222" t="s">
        <v>144</v>
      </c>
      <c r="C53" s="223"/>
      <c r="D53" s="13"/>
      <c r="E53" s="4" t="s">
        <v>146</v>
      </c>
      <c r="F53" s="3"/>
      <c r="G53" s="89"/>
      <c r="H53" s="96"/>
      <c r="I53" s="115"/>
      <c r="J53" s="15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ht="93" customHeight="1" x14ac:dyDescent="0.35">
      <c r="A54" s="212"/>
      <c r="B54" s="224" t="s">
        <v>145</v>
      </c>
      <c r="C54" s="225"/>
      <c r="D54" s="13"/>
      <c r="E54" s="4" t="s">
        <v>147</v>
      </c>
      <c r="F54" s="3"/>
      <c r="G54" s="89"/>
      <c r="H54" s="96"/>
      <c r="I54" s="115"/>
      <c r="J54" s="15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15" customHeight="1" x14ac:dyDescent="0.35">
      <c r="A55" s="212"/>
      <c r="B55" s="220" t="s">
        <v>148</v>
      </c>
      <c r="C55" s="221"/>
      <c r="D55" s="3"/>
      <c r="E55" s="4"/>
      <c r="F55" s="3"/>
      <c r="G55" s="92"/>
      <c r="H55" s="96"/>
      <c r="I55" s="155"/>
      <c r="J55" s="15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27.75" customHeight="1" x14ac:dyDescent="0.35">
      <c r="A56" s="212"/>
      <c r="B56" s="222" t="s">
        <v>149</v>
      </c>
      <c r="C56" s="223"/>
      <c r="D56" s="13"/>
      <c r="E56" s="4" t="s">
        <v>165</v>
      </c>
      <c r="F56" s="3"/>
      <c r="G56" s="89"/>
      <c r="H56" s="96"/>
      <c r="I56" s="115"/>
      <c r="J56" s="15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27.75" customHeight="1" thickBot="1" x14ac:dyDescent="0.4">
      <c r="A57" s="212"/>
      <c r="B57" s="245" t="s">
        <v>150</v>
      </c>
      <c r="C57" s="246"/>
      <c r="D57" s="13"/>
      <c r="E57" s="15" t="s">
        <v>191</v>
      </c>
      <c r="F57" s="13"/>
      <c r="G57" s="90"/>
      <c r="H57" s="99"/>
      <c r="I57" s="115"/>
      <c r="J57" s="15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11" customFormat="1" ht="16" thickBot="1" x14ac:dyDescent="0.4">
      <c r="A58" s="9"/>
      <c r="B58" s="213" t="s">
        <v>151</v>
      </c>
      <c r="C58" s="213"/>
      <c r="D58" s="213"/>
      <c r="E58" s="213"/>
      <c r="G58" s="210"/>
      <c r="H58" s="210"/>
      <c r="I58" s="211"/>
      <c r="J58" s="15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19" customFormat="1" ht="15.5" x14ac:dyDescent="0.35">
      <c r="A59" s="233"/>
      <c r="B59" s="234" t="s">
        <v>152</v>
      </c>
      <c r="C59" s="234"/>
      <c r="D59" s="14"/>
      <c r="E59" s="100"/>
      <c r="G59" s="93"/>
      <c r="H59" s="97"/>
      <c r="I59" s="156"/>
      <c r="J59" s="15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40.5" x14ac:dyDescent="0.35">
      <c r="A60" s="233"/>
      <c r="B60" s="235" t="s">
        <v>153</v>
      </c>
      <c r="C60" s="236"/>
      <c r="D60" s="13"/>
      <c r="E60" s="7" t="s">
        <v>21</v>
      </c>
      <c r="F60" s="3"/>
      <c r="G60" s="89"/>
      <c r="H60" s="96"/>
      <c r="I60" s="115"/>
      <c r="J60" s="15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90" thickBot="1" x14ac:dyDescent="0.4">
      <c r="A61" s="233"/>
      <c r="B61" s="237" t="s">
        <v>154</v>
      </c>
      <c r="C61" s="238"/>
      <c r="D61" s="13"/>
      <c r="E61" s="74" t="s">
        <v>20</v>
      </c>
      <c r="F61" s="13"/>
      <c r="G61" s="90"/>
      <c r="H61" s="99"/>
      <c r="I61" s="115"/>
      <c r="J61" s="15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11" customFormat="1" ht="16" thickBot="1" x14ac:dyDescent="0.4">
      <c r="A62" s="9"/>
      <c r="B62" s="213" t="s">
        <v>315</v>
      </c>
      <c r="C62" s="213"/>
      <c r="D62" s="213"/>
      <c r="E62" s="213"/>
      <c r="G62" s="210"/>
      <c r="H62" s="210"/>
      <c r="I62" s="211"/>
      <c r="J62" s="15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2" customFormat="1" ht="89.25" customHeight="1" x14ac:dyDescent="0.35">
      <c r="A63" s="239"/>
      <c r="B63" s="216" t="s">
        <v>155</v>
      </c>
      <c r="C63" s="217"/>
      <c r="D63" s="16"/>
      <c r="E63" s="17" t="s">
        <v>156</v>
      </c>
      <c r="G63" s="95"/>
      <c r="H63" s="97"/>
      <c r="I63" s="115"/>
      <c r="J63" s="15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19" customFormat="1" ht="15.5" x14ac:dyDescent="0.35">
      <c r="A64" s="233"/>
      <c r="B64" s="218" t="s">
        <v>157</v>
      </c>
      <c r="C64" s="218"/>
      <c r="D64" s="5"/>
      <c r="E64" s="5"/>
      <c r="F64" s="5"/>
      <c r="G64" s="94"/>
      <c r="H64" s="96"/>
      <c r="I64" s="43"/>
      <c r="J64" s="15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2" customFormat="1" ht="38.5" x14ac:dyDescent="0.35">
      <c r="A65" s="233"/>
      <c r="B65" s="219" t="s">
        <v>316</v>
      </c>
      <c r="C65" s="219"/>
      <c r="D65" s="14"/>
      <c r="E65" s="6" t="s">
        <v>166</v>
      </c>
      <c r="F65" s="5"/>
      <c r="G65" s="89"/>
      <c r="H65" s="96"/>
      <c r="I65" s="115"/>
      <c r="J65" s="15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2" customFormat="1" ht="28" x14ac:dyDescent="0.35">
      <c r="A66" s="233"/>
      <c r="B66" s="214" t="s">
        <v>317</v>
      </c>
      <c r="C66" s="215"/>
      <c r="D66" s="5"/>
      <c r="E66" s="6" t="s">
        <v>167</v>
      </c>
      <c r="F66" s="5"/>
      <c r="G66" s="89"/>
      <c r="H66" s="96"/>
      <c r="I66" s="115"/>
      <c r="J66" s="15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2" customFormat="1" ht="25" x14ac:dyDescent="0.35">
      <c r="A67" s="233"/>
      <c r="B67" s="214" t="s">
        <v>318</v>
      </c>
      <c r="C67" s="215"/>
      <c r="D67" s="5"/>
      <c r="E67" s="6" t="s">
        <v>158</v>
      </c>
      <c r="F67" s="5"/>
      <c r="G67" s="89"/>
      <c r="H67" s="96"/>
      <c r="I67" s="115"/>
      <c r="J67" s="15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37.5" x14ac:dyDescent="0.35">
      <c r="A68" s="233"/>
      <c r="B68" s="214" t="s">
        <v>319</v>
      </c>
      <c r="C68" s="215"/>
      <c r="D68" s="5"/>
      <c r="E68" s="6" t="s">
        <v>159</v>
      </c>
      <c r="F68" s="5"/>
      <c r="G68" s="89"/>
      <c r="H68" s="96"/>
      <c r="I68" s="115"/>
      <c r="J68" s="15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19" customFormat="1" ht="51" customHeight="1" thickBot="1" x14ac:dyDescent="0.4">
      <c r="A69" s="240"/>
      <c r="B69" s="243" t="s">
        <v>160</v>
      </c>
      <c r="C69" s="244"/>
      <c r="D69" s="33"/>
      <c r="E69" s="166" t="s">
        <v>161</v>
      </c>
      <c r="F69" s="33"/>
      <c r="G69" s="90"/>
      <c r="H69" s="99"/>
      <c r="I69" s="115"/>
      <c r="J69" s="15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11" customFormat="1" ht="16" thickBot="1" x14ac:dyDescent="0.4">
      <c r="A70" s="9"/>
      <c r="B70" s="213" t="s">
        <v>162</v>
      </c>
      <c r="C70" s="213"/>
      <c r="D70" s="213"/>
      <c r="E70" s="213"/>
      <c r="G70" s="210"/>
      <c r="H70" s="210"/>
      <c r="I70" s="211"/>
      <c r="J70" s="15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38.5" thickBot="1" x14ac:dyDescent="0.4">
      <c r="B71" s="226" t="s">
        <v>163</v>
      </c>
      <c r="C71" s="227"/>
      <c r="D71" s="16"/>
      <c r="E71" s="17" t="s">
        <v>168</v>
      </c>
      <c r="F71" s="19"/>
      <c r="G71" s="98"/>
      <c r="H71" s="20"/>
      <c r="I71" s="115"/>
      <c r="J71" s="151"/>
      <c r="K71" s="1"/>
    </row>
    <row r="72" spans="1:54" ht="16" thickBot="1" x14ac:dyDescent="0.4">
      <c r="A72" s="9"/>
      <c r="B72" s="213" t="s">
        <v>164</v>
      </c>
      <c r="C72" s="213"/>
      <c r="D72" s="213"/>
      <c r="E72" s="213"/>
      <c r="F72" s="11"/>
      <c r="G72" s="210"/>
      <c r="H72" s="210"/>
      <c r="I72" s="211"/>
      <c r="J72" s="151"/>
      <c r="K72" s="1"/>
    </row>
    <row r="73" spans="1:54" ht="90.75" customHeight="1" x14ac:dyDescent="0.35">
      <c r="A73" s="241"/>
      <c r="B73" s="234" t="s">
        <v>320</v>
      </c>
      <c r="C73" s="234"/>
      <c r="D73" s="14"/>
      <c r="E73" s="101" t="s">
        <v>72</v>
      </c>
      <c r="F73" s="14"/>
      <c r="G73" s="95"/>
      <c r="H73" s="8"/>
      <c r="I73" s="115"/>
      <c r="J73" s="151"/>
      <c r="K73" s="1"/>
    </row>
    <row r="74" spans="1:54" ht="180.75" customHeight="1" thickBot="1" x14ac:dyDescent="0.4">
      <c r="A74" s="242"/>
      <c r="B74" s="231" t="s">
        <v>321</v>
      </c>
      <c r="C74" s="232"/>
      <c r="D74" s="24"/>
      <c r="E74" s="158" t="s">
        <v>28</v>
      </c>
      <c r="F74" s="24"/>
      <c r="G74" s="159"/>
      <c r="H74" s="24"/>
      <c r="I74" s="147"/>
      <c r="J74" s="151"/>
      <c r="K74" s="1"/>
    </row>
    <row r="75" spans="1:54" ht="15.5" x14ac:dyDescent="0.35">
      <c r="A75" s="124"/>
      <c r="B75" s="124"/>
      <c r="C75" s="124"/>
      <c r="D75" s="124"/>
      <c r="E75" s="124"/>
      <c r="F75" s="124"/>
      <c r="G75" s="124"/>
      <c r="H75" s="124"/>
      <c r="I75" s="124"/>
      <c r="J75" s="151"/>
      <c r="K75" s="1"/>
    </row>
    <row r="76" spans="1:54" ht="15.5" x14ac:dyDescent="0.35">
      <c r="A76" s="124"/>
      <c r="B76" s="124"/>
      <c r="C76" s="124"/>
      <c r="D76" s="124"/>
      <c r="E76" s="124"/>
      <c r="F76" s="124"/>
      <c r="G76" s="124"/>
      <c r="H76" s="124"/>
      <c r="I76" s="124"/>
      <c r="J76" s="151"/>
      <c r="K76" s="1"/>
    </row>
    <row r="77" spans="1:54" ht="15.5" x14ac:dyDescent="0.35">
      <c r="J77" s="1"/>
      <c r="K77" s="1"/>
    </row>
    <row r="78" spans="1:54" ht="15.5" x14ac:dyDescent="0.35">
      <c r="J78" s="1"/>
      <c r="K78" s="1"/>
    </row>
  </sheetData>
  <mergeCells count="57">
    <mergeCell ref="A14:A33"/>
    <mergeCell ref="B13:D13"/>
    <mergeCell ref="B57:C57"/>
    <mergeCell ref="B12:C12"/>
    <mergeCell ref="B35:C35"/>
    <mergeCell ref="B36:C36"/>
    <mergeCell ref="B37:C37"/>
    <mergeCell ref="B38:C38"/>
    <mergeCell ref="B39:C39"/>
    <mergeCell ref="B40:C40"/>
    <mergeCell ref="B41:C41"/>
    <mergeCell ref="B42:C42"/>
    <mergeCell ref="B43:C43"/>
    <mergeCell ref="B20:C25"/>
    <mergeCell ref="B26:C31"/>
    <mergeCell ref="B32:C33"/>
    <mergeCell ref="B74:C74"/>
    <mergeCell ref="A59:A61"/>
    <mergeCell ref="B59:C59"/>
    <mergeCell ref="B60:C60"/>
    <mergeCell ref="B61:C61"/>
    <mergeCell ref="A63:A69"/>
    <mergeCell ref="A73:A74"/>
    <mergeCell ref="B69:C69"/>
    <mergeCell ref="B70:E70"/>
    <mergeCell ref="B71:C71"/>
    <mergeCell ref="B72:E72"/>
    <mergeCell ref="B73:C73"/>
    <mergeCell ref="B14:C18"/>
    <mergeCell ref="B19:C19"/>
    <mergeCell ref="B49:C49"/>
    <mergeCell ref="B50:C50"/>
    <mergeCell ref="B51:C51"/>
    <mergeCell ref="B44:C44"/>
    <mergeCell ref="B45:C45"/>
    <mergeCell ref="B46:C46"/>
    <mergeCell ref="B47:C47"/>
    <mergeCell ref="B48:C48"/>
    <mergeCell ref="A35:A57"/>
    <mergeCell ref="B58:E58"/>
    <mergeCell ref="B62:E62"/>
    <mergeCell ref="B67:C67"/>
    <mergeCell ref="B68:C68"/>
    <mergeCell ref="B63:C63"/>
    <mergeCell ref="B64:C64"/>
    <mergeCell ref="B65:C65"/>
    <mergeCell ref="B66:C66"/>
    <mergeCell ref="B52:C52"/>
    <mergeCell ref="B53:C53"/>
    <mergeCell ref="B54:C54"/>
    <mergeCell ref="B55:C55"/>
    <mergeCell ref="B56:C56"/>
    <mergeCell ref="G70:I70"/>
    <mergeCell ref="G72:I72"/>
    <mergeCell ref="G58:I58"/>
    <mergeCell ref="G62:I62"/>
    <mergeCell ref="G34:I34"/>
  </mergeCells>
  <conditionalFormatting sqref="G14:G33 G35:G57 G73:G74 G71 G59:G61 G63:G69">
    <cfRule type="expression" dxfId="376" priority="5">
      <formula>IF(G14="no",TRUE,FALSE)</formula>
    </cfRule>
    <cfRule type="expression" dxfId="375" priority="6">
      <formula>IF(G14="yes",TRUE,FALSE)</formula>
    </cfRule>
  </conditionalFormatting>
  <conditionalFormatting sqref="E7">
    <cfRule type="expression" dxfId="374" priority="3">
      <formula>IF(E7="no",TRUE,FALSE)</formula>
    </cfRule>
    <cfRule type="expression" dxfId="373" priority="4">
      <formula>IF(E7="yes",TRUE,FALSE)</formula>
    </cfRule>
  </conditionalFormatting>
  <conditionalFormatting sqref="E8">
    <cfRule type="expression" dxfId="372" priority="1">
      <formula>IF(E8="no",TRUE,FALSE)</formula>
    </cfRule>
    <cfRule type="expression" dxfId="371" priority="2">
      <formula>IF(E8="yes",TRUE,FALSE)</formula>
    </cfRule>
  </conditionalFormatting>
  <pageMargins left="0.7" right="0.7" top="0.78740157499999996" bottom="0.78740157499999996" header="0.3" footer="0.3"/>
  <pageSetup paperSize="9" scale="32"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DD!$B$5:$B$6</xm:f>
          </x14:formula1>
          <xm:sqref>G14:G18 G20:G33 G35 G63 G37:G39 G60:G61 G56:G57 G41:G42 G44:G45 G50:G51 G47:G48 G53:G54 G65:G69 G71 G73:G74 E7:E8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151"/>
  <sheetViews>
    <sheetView tabSelected="1" view="pageBreakPreview" zoomScale="70" zoomScaleNormal="70" zoomScaleSheetLayoutView="70" workbookViewId="0">
      <selection activeCell="G30" sqref="G30"/>
    </sheetView>
  </sheetViews>
  <sheetFormatPr baseColWidth="10" defaultRowHeight="12.5" x14ac:dyDescent="0.25"/>
  <cols>
    <col min="1" max="1" width="5.7265625" customWidth="1"/>
    <col min="2" max="2" width="11.81640625" bestFit="1" customWidth="1"/>
    <col min="3" max="3" width="16.7265625" customWidth="1"/>
    <col min="4" max="4" width="3.7265625" customWidth="1"/>
    <col min="5" max="5" width="38.7265625" customWidth="1"/>
    <col min="6" max="6" width="1.7265625" customWidth="1"/>
    <col min="7" max="7" width="21.7265625" customWidth="1"/>
    <col min="8" max="8" width="1.7265625" customWidth="1"/>
    <col min="9" max="9" width="38.7265625" customWidth="1"/>
    <col min="10" max="10" width="2.7265625" customWidth="1"/>
    <col min="11" max="11" width="38.7265625" customWidth="1"/>
    <col min="12" max="12" width="1.7265625" customWidth="1"/>
    <col min="13" max="13" width="21.7265625" customWidth="1"/>
    <col min="14" max="14" width="1.7265625" customWidth="1"/>
    <col min="15" max="15" width="38.7265625" customWidth="1"/>
    <col min="16" max="16" width="2.7265625" customWidth="1"/>
    <col min="17" max="17" width="38.7265625" customWidth="1"/>
    <col min="18" max="18" width="1.7265625" customWidth="1"/>
    <col min="19" max="19" width="21.7265625" customWidth="1"/>
    <col min="20" max="20" width="1.7265625" customWidth="1"/>
    <col min="21" max="21" width="38.7265625" customWidth="1"/>
  </cols>
  <sheetData>
    <row r="1" spans="1:82" x14ac:dyDescent="0.25">
      <c r="A1" s="124"/>
      <c r="B1" s="124"/>
      <c r="C1" s="124"/>
      <c r="D1" s="124"/>
      <c r="E1" s="124"/>
      <c r="F1" s="124"/>
      <c r="G1" s="124"/>
      <c r="H1" s="124"/>
      <c r="I1" s="124"/>
      <c r="J1" s="124"/>
      <c r="K1" s="124"/>
      <c r="L1" s="124"/>
      <c r="M1" s="124"/>
      <c r="N1" s="124"/>
      <c r="O1" s="124"/>
      <c r="P1" s="124"/>
      <c r="Q1" s="124"/>
      <c r="R1" s="124"/>
      <c r="S1" s="124"/>
      <c r="T1" s="124"/>
      <c r="U1" s="124"/>
      <c r="V1" s="124"/>
    </row>
    <row r="2" spans="1:82" s="203" customFormat="1" ht="15.5" x14ac:dyDescent="0.35">
      <c r="B2" s="204" t="s">
        <v>362</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row>
    <row r="3" spans="1:82" x14ac:dyDescent="0.25">
      <c r="A3" s="124"/>
      <c r="B3" s="124"/>
      <c r="C3" s="124"/>
      <c r="D3" s="124"/>
      <c r="E3" s="124"/>
      <c r="F3" s="124"/>
      <c r="G3" s="124"/>
      <c r="H3" s="124"/>
      <c r="I3" s="124"/>
      <c r="J3" s="124"/>
      <c r="K3" s="124"/>
      <c r="L3" s="124"/>
      <c r="M3" s="124"/>
      <c r="N3" s="124"/>
      <c r="O3" s="124"/>
      <c r="P3" s="124"/>
      <c r="Q3" s="124"/>
      <c r="R3" s="124"/>
      <c r="S3" s="124"/>
      <c r="T3" s="124"/>
      <c r="U3" s="124"/>
      <c r="V3" s="124"/>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row>
    <row r="4" spans="1:82" ht="15.75" customHeight="1" x14ac:dyDescent="0.25">
      <c r="A4" s="124"/>
      <c r="B4" s="124"/>
      <c r="C4" s="208" t="s">
        <v>171</v>
      </c>
      <c r="D4" s="124"/>
      <c r="E4" s="123" t="s">
        <v>89</v>
      </c>
      <c r="F4" s="124"/>
      <c r="G4" s="124"/>
      <c r="H4" s="124"/>
      <c r="I4" s="124"/>
      <c r="J4" s="124"/>
      <c r="K4" s="124"/>
      <c r="L4" s="124"/>
      <c r="M4" s="124"/>
      <c r="N4" s="124"/>
      <c r="O4" s="124"/>
      <c r="P4" s="124"/>
      <c r="Q4" s="124"/>
      <c r="R4" s="124"/>
      <c r="S4" s="124"/>
      <c r="T4" s="124"/>
      <c r="U4" s="124"/>
      <c r="V4" s="124"/>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row>
    <row r="5" spans="1:82" ht="12.75" customHeight="1" x14ac:dyDescent="0.25">
      <c r="A5" s="124"/>
      <c r="B5" s="124"/>
      <c r="C5" s="124"/>
      <c r="D5" s="124"/>
      <c r="E5" s="64" t="s">
        <v>18</v>
      </c>
      <c r="F5" s="124"/>
      <c r="G5" s="124"/>
      <c r="H5" s="124"/>
      <c r="I5" s="124"/>
      <c r="J5" s="124"/>
      <c r="K5" s="124"/>
      <c r="L5" s="124"/>
      <c r="M5" s="124"/>
      <c r="N5" s="124"/>
      <c r="O5" s="124"/>
      <c r="P5" s="124"/>
      <c r="Q5" s="124"/>
      <c r="R5" s="124"/>
      <c r="S5" s="124"/>
      <c r="T5" s="124"/>
      <c r="U5" s="124"/>
      <c r="V5" s="124"/>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row>
    <row r="6" spans="1:82" ht="12.75" customHeight="1" x14ac:dyDescent="0.25">
      <c r="A6" s="124"/>
      <c r="B6" s="124"/>
      <c r="C6" s="124"/>
      <c r="D6" s="124"/>
      <c r="E6" s="64" t="s">
        <v>19</v>
      </c>
      <c r="F6" s="124"/>
      <c r="G6" s="124"/>
      <c r="H6" s="124"/>
      <c r="I6" s="124"/>
      <c r="J6" s="124"/>
      <c r="K6" s="124"/>
      <c r="L6" s="124"/>
      <c r="M6" s="124"/>
      <c r="N6" s="124"/>
      <c r="O6" s="165"/>
      <c r="P6" s="124"/>
      <c r="Q6" s="124"/>
      <c r="R6" s="124"/>
      <c r="S6" s="124"/>
      <c r="T6" s="124"/>
      <c r="U6" s="124"/>
      <c r="V6" s="124"/>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row>
    <row r="7" spans="1:82" s="124" customFormat="1" x14ac:dyDescent="0.25">
      <c r="E7" s="192"/>
    </row>
    <row r="8" spans="1:82" s="124" customFormat="1" ht="15.75" customHeight="1" x14ac:dyDescent="0.25">
      <c r="E8" s="191" t="s">
        <v>170</v>
      </c>
    </row>
    <row r="9" spans="1:82" s="124" customFormat="1" x14ac:dyDescent="0.25">
      <c r="G9" s="177"/>
      <c r="H9" s="177"/>
      <c r="I9" s="177"/>
    </row>
    <row r="10" spans="1:82" s="124" customFormat="1" x14ac:dyDescent="0.25">
      <c r="C10" s="207" t="s">
        <v>353</v>
      </c>
      <c r="E10" s="68" t="s">
        <v>90</v>
      </c>
      <c r="G10" s="209" t="s">
        <v>354</v>
      </c>
      <c r="I10" s="177"/>
    </row>
    <row r="11" spans="1:82" s="124" customFormat="1" x14ac:dyDescent="0.25">
      <c r="E11" s="69" t="s">
        <v>92</v>
      </c>
      <c r="G11" s="209" t="s">
        <v>355</v>
      </c>
      <c r="I11" s="177"/>
    </row>
    <row r="12" spans="1:82" s="124" customFormat="1" x14ac:dyDescent="0.25">
      <c r="E12" s="167" t="s">
        <v>91</v>
      </c>
      <c r="G12" s="209" t="s">
        <v>356</v>
      </c>
      <c r="I12" s="177"/>
    </row>
    <row r="13" spans="1:82" s="124" customFormat="1" x14ac:dyDescent="0.25">
      <c r="E13" s="70" t="s">
        <v>93</v>
      </c>
      <c r="G13" s="209" t="s">
        <v>357</v>
      </c>
      <c r="I13" s="177"/>
    </row>
    <row r="14" spans="1:82" s="124" customFormat="1" ht="13" thickBot="1" x14ac:dyDescent="0.3">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row>
    <row r="15" spans="1:82" ht="16" thickBot="1" x14ac:dyDescent="0.4">
      <c r="A15" s="276" t="s">
        <v>0</v>
      </c>
      <c r="B15" s="277"/>
      <c r="C15" s="277"/>
      <c r="D15" s="277"/>
      <c r="E15" s="277"/>
      <c r="F15" s="277"/>
      <c r="G15" s="277"/>
      <c r="H15" s="277"/>
      <c r="I15" s="277"/>
      <c r="J15" s="277"/>
      <c r="K15" s="277"/>
      <c r="L15" s="277"/>
      <c r="M15" s="277"/>
      <c r="N15" s="277"/>
      <c r="O15" s="277"/>
      <c r="P15" s="277"/>
      <c r="Q15" s="277"/>
      <c r="R15" s="277"/>
      <c r="S15" s="277"/>
      <c r="T15" s="277"/>
      <c r="U15" s="277"/>
      <c r="V15" s="278"/>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row>
    <row r="16" spans="1:82" x14ac:dyDescent="0.25">
      <c r="A16" s="124"/>
      <c r="B16" s="124"/>
      <c r="C16" s="124"/>
      <c r="D16" s="124"/>
      <c r="E16" s="124"/>
      <c r="F16" s="124"/>
      <c r="G16" s="124"/>
      <c r="H16" s="124"/>
      <c r="I16" s="124"/>
      <c r="J16" s="124"/>
      <c r="K16" s="124"/>
      <c r="L16" s="124"/>
      <c r="M16" s="124"/>
      <c r="N16" s="124"/>
      <c r="O16" s="124"/>
      <c r="P16" s="124"/>
      <c r="Q16" s="124"/>
      <c r="R16" s="124"/>
      <c r="S16" s="124"/>
      <c r="T16" s="124"/>
      <c r="U16" s="124"/>
      <c r="V16" s="124"/>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row>
    <row r="17" spans="1:82" ht="16" thickBot="1" x14ac:dyDescent="0.4">
      <c r="A17" s="124"/>
      <c r="B17" s="124"/>
      <c r="C17" s="124"/>
      <c r="D17" s="124"/>
      <c r="E17" s="124"/>
      <c r="F17" s="124"/>
      <c r="G17" s="124"/>
      <c r="H17" s="124"/>
      <c r="I17" s="124"/>
      <c r="J17" s="124"/>
      <c r="K17" s="124"/>
      <c r="L17" s="124"/>
      <c r="M17" s="153"/>
      <c r="N17" s="124"/>
      <c r="O17" s="124"/>
      <c r="P17" s="124"/>
      <c r="Q17" s="124"/>
      <c r="R17" s="124"/>
      <c r="S17" s="124"/>
      <c r="T17" s="124"/>
      <c r="U17" s="124"/>
      <c r="V17" s="124"/>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row>
    <row r="18" spans="1:82" s="1" customFormat="1" ht="16" thickBot="1" x14ac:dyDescent="0.4">
      <c r="A18" s="151"/>
      <c r="B18" s="151"/>
      <c r="C18" s="151"/>
      <c r="D18" s="151"/>
      <c r="E18" s="67" t="s">
        <v>358</v>
      </c>
      <c r="F18" s="279">
        <f>W26</f>
        <v>0</v>
      </c>
      <c r="G18" s="280"/>
      <c r="H18" s="124"/>
      <c r="I18" s="124"/>
      <c r="J18" s="151"/>
      <c r="K18" s="67" t="s">
        <v>359</v>
      </c>
      <c r="L18" s="279">
        <f>X26</f>
        <v>0</v>
      </c>
      <c r="M18" s="281"/>
      <c r="N18" s="124"/>
      <c r="O18" s="124"/>
      <c r="P18" s="151"/>
      <c r="Q18" s="67" t="s">
        <v>360</v>
      </c>
      <c r="R18" s="279">
        <f>Y26</f>
        <v>0</v>
      </c>
      <c r="S18" s="280"/>
      <c r="T18" s="124"/>
      <c r="U18" s="124"/>
      <c r="V18" s="151"/>
      <c r="W18" s="21"/>
      <c r="X18" s="21"/>
      <c r="Y18" s="36"/>
      <c r="Z18" s="10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row>
    <row r="19" spans="1:82" s="1" customFormat="1" ht="15.5" x14ac:dyDescent="0.35">
      <c r="A19" s="151"/>
      <c r="B19" s="151"/>
      <c r="C19" s="151"/>
      <c r="D19" s="151"/>
      <c r="E19" s="169" t="s">
        <v>4</v>
      </c>
      <c r="F19" s="282">
        <f>SUM(W29:W39)/SUM(COUNTIFS(W29:W39,"=0"),COUNTIFS(W29:W39,"=1"))</f>
        <v>0</v>
      </c>
      <c r="G19" s="283"/>
      <c r="H19" s="124"/>
      <c r="I19" s="124"/>
      <c r="J19" s="151"/>
      <c r="K19" s="169" t="s">
        <v>4</v>
      </c>
      <c r="L19" s="282">
        <f>SUM(X29:X39)/SUM(COUNTIFS(X29:X39,"=0"),COUNTIFS(X29:X39,"=1"))</f>
        <v>0</v>
      </c>
      <c r="M19" s="283"/>
      <c r="N19" s="124"/>
      <c r="O19" s="124"/>
      <c r="P19" s="151"/>
      <c r="Q19" s="169" t="s">
        <v>4</v>
      </c>
      <c r="R19" s="282">
        <f>SUM(Y29:Y39)/SUM(COUNTIFS(Y29:Y39,"=0"),COUNTIFS(Y29:Y39,"=1"))</f>
        <v>0</v>
      </c>
      <c r="S19" s="283"/>
      <c r="T19" s="124"/>
      <c r="U19" s="124"/>
      <c r="V19" s="151"/>
      <c r="W19" s="21"/>
      <c r="X19" s="36"/>
      <c r="Y19" s="36"/>
      <c r="Z19" s="10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row>
    <row r="20" spans="1:82" s="1" customFormat="1" ht="15.5" x14ac:dyDescent="0.35">
      <c r="A20" s="151"/>
      <c r="B20" s="151"/>
      <c r="C20" s="151"/>
      <c r="D20" s="151"/>
      <c r="E20" s="168" t="s">
        <v>14</v>
      </c>
      <c r="F20" s="284">
        <f>SUM(W40:W51)/SUM(COUNTIFS(W40:W51,"=0"),COUNTIFS(W40:W51,"=1"))</f>
        <v>0</v>
      </c>
      <c r="G20" s="285"/>
      <c r="H20" s="124"/>
      <c r="I20" s="124"/>
      <c r="J20" s="151"/>
      <c r="K20" s="168" t="s">
        <v>14</v>
      </c>
      <c r="L20" s="284">
        <f>SUM(X40:X51)/SUM(COUNTIFS(X40:X51,"=0"),COUNTIFS(X40:X51,"=1"))</f>
        <v>0</v>
      </c>
      <c r="M20" s="285"/>
      <c r="N20" s="124"/>
      <c r="O20" s="124"/>
      <c r="P20" s="151"/>
      <c r="Q20" s="168" t="s">
        <v>14</v>
      </c>
      <c r="R20" s="284">
        <f>SUM(Y40:Y51)/SUM(COUNTIFS(Y40:Y51,"=0"),COUNTIFS(Y40:Y51,"=1"))</f>
        <v>0</v>
      </c>
      <c r="S20" s="285"/>
      <c r="T20" s="124"/>
      <c r="U20" s="124"/>
      <c r="V20" s="151"/>
      <c r="W20" s="21"/>
      <c r="X20" s="36"/>
      <c r="Y20" s="36"/>
      <c r="Z20" s="10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row>
    <row r="21" spans="1:82" s="1" customFormat="1" ht="15.5" x14ac:dyDescent="0.35">
      <c r="A21" s="151"/>
      <c r="B21" s="151"/>
      <c r="C21" s="151"/>
      <c r="D21" s="151"/>
      <c r="E21" s="168" t="s">
        <v>13</v>
      </c>
      <c r="F21" s="284">
        <f>SUM(W52:W65)/SUM(COUNTIFS(W52:W65,"=0"),COUNTIFS(W52:W65,"=1"))</f>
        <v>0</v>
      </c>
      <c r="G21" s="285"/>
      <c r="H21" s="124"/>
      <c r="I21" s="124"/>
      <c r="J21" s="151"/>
      <c r="K21" s="168" t="s">
        <v>13</v>
      </c>
      <c r="L21" s="284">
        <f>SUM(X52:X65)/SUM(COUNTIFS(X52:X65,"=0"),COUNTIFS(X52:X65,"=1"))</f>
        <v>0</v>
      </c>
      <c r="M21" s="285"/>
      <c r="N21" s="124"/>
      <c r="O21" s="124"/>
      <c r="P21" s="151"/>
      <c r="Q21" s="168" t="s">
        <v>13</v>
      </c>
      <c r="R21" s="284">
        <f>SUM(Y52:Y65)/SUM(COUNTIFS(Y52:Y65,"=0"),COUNTIFS(Y52:Y65,"=1"))</f>
        <v>0</v>
      </c>
      <c r="S21" s="285"/>
      <c r="T21" s="124"/>
      <c r="U21" s="124"/>
      <c r="V21" s="151"/>
      <c r="W21" s="21"/>
      <c r="X21" s="36"/>
      <c r="Y21" s="36"/>
      <c r="Z21" s="10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row>
    <row r="22" spans="1:82" s="1" customFormat="1" ht="15.5" x14ac:dyDescent="0.35">
      <c r="A22" s="151"/>
      <c r="B22" s="151"/>
      <c r="C22" s="151"/>
      <c r="D22" s="151"/>
      <c r="E22" s="168" t="s">
        <v>83</v>
      </c>
      <c r="F22" s="284">
        <f>SUM(W66:W68)/SUM(COUNTIFS(W66:W68,"=0"),COUNTIFS(W66:W68,"=1"))</f>
        <v>0</v>
      </c>
      <c r="G22" s="285"/>
      <c r="H22" s="124"/>
      <c r="I22" s="124"/>
      <c r="J22" s="151"/>
      <c r="K22" s="168" t="s">
        <v>83</v>
      </c>
      <c r="L22" s="284">
        <f>SUM(X66:X68)/SUM(COUNTIFS(X66:X68,"=0"),COUNTIFS(X66:X68,"=1"))</f>
        <v>0</v>
      </c>
      <c r="M22" s="285"/>
      <c r="N22" s="124"/>
      <c r="O22" s="124"/>
      <c r="P22" s="151"/>
      <c r="Q22" s="168" t="s">
        <v>83</v>
      </c>
      <c r="R22" s="284">
        <f>SUM(Y66:Y68)/SUM(COUNTIFS(Y66:Y68,"=0"),COUNTIFS(Y66:Y68,"=1"))</f>
        <v>0</v>
      </c>
      <c r="S22" s="285"/>
      <c r="T22" s="124"/>
      <c r="U22" s="124"/>
      <c r="V22" s="151"/>
      <c r="W22" s="21"/>
      <c r="X22" s="36"/>
      <c r="Y22" s="36"/>
      <c r="Z22" s="10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row>
    <row r="23" spans="1:82" s="1" customFormat="1" ht="16" thickBot="1" x14ac:dyDescent="0.4">
      <c r="A23" s="151"/>
      <c r="B23" s="151"/>
      <c r="C23" s="151"/>
      <c r="D23" s="151"/>
      <c r="E23" s="152"/>
      <c r="F23" s="152"/>
      <c r="G23" s="152"/>
      <c r="H23" s="124"/>
      <c r="I23" s="124"/>
      <c r="J23" s="151"/>
      <c r="K23" s="152"/>
      <c r="L23" s="152"/>
      <c r="M23" s="152"/>
      <c r="N23" s="124"/>
      <c r="O23" s="124"/>
      <c r="P23" s="151"/>
      <c r="Q23" s="152"/>
      <c r="R23" s="152"/>
      <c r="S23" s="152"/>
      <c r="T23" s="124"/>
      <c r="U23" s="124"/>
      <c r="V23" s="151"/>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row>
    <row r="24" spans="1:82" ht="13.5" thickBot="1" x14ac:dyDescent="0.35">
      <c r="A24" s="124"/>
      <c r="B24" s="124"/>
      <c r="C24" s="124"/>
      <c r="D24" s="124"/>
      <c r="E24" s="124"/>
      <c r="F24" s="124"/>
      <c r="G24" s="124"/>
      <c r="H24" s="124"/>
      <c r="I24" s="124"/>
      <c r="J24" s="124"/>
      <c r="K24" s="124"/>
      <c r="L24" s="124"/>
      <c r="M24" s="124"/>
      <c r="N24" s="124"/>
      <c r="O24" s="124"/>
      <c r="P24" s="124"/>
      <c r="Q24" s="124"/>
      <c r="R24" s="124"/>
      <c r="S24" s="124"/>
      <c r="T24" s="124"/>
      <c r="U24" s="124"/>
      <c r="V24" s="124"/>
      <c r="W24" s="273" t="s">
        <v>124</v>
      </c>
      <c r="X24" s="274"/>
      <c r="Y24" s="275"/>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row>
    <row r="25" spans="1:82" s="28" customFormat="1" ht="28.5" customHeight="1" thickBot="1" x14ac:dyDescent="0.3">
      <c r="A25" s="27"/>
      <c r="B25" s="247" t="s">
        <v>1</v>
      </c>
      <c r="C25" s="248"/>
      <c r="E25" s="29" t="s">
        <v>2</v>
      </c>
      <c r="G25" s="81" t="s">
        <v>17</v>
      </c>
      <c r="H25" s="113"/>
      <c r="I25" s="29" t="s">
        <v>169</v>
      </c>
      <c r="K25" s="29" t="s">
        <v>16</v>
      </c>
      <c r="M25" s="81" t="s">
        <v>17</v>
      </c>
      <c r="N25" s="113"/>
      <c r="O25" s="29" t="s">
        <v>169</v>
      </c>
      <c r="Q25" s="29" t="s">
        <v>71</v>
      </c>
      <c r="S25" s="81" t="s">
        <v>17</v>
      </c>
      <c r="T25" s="113"/>
      <c r="U25" s="29" t="s">
        <v>169</v>
      </c>
      <c r="V25" s="154"/>
      <c r="W25" s="71" t="s">
        <v>2</v>
      </c>
      <c r="X25" s="71" t="s">
        <v>16</v>
      </c>
      <c r="Y25" s="71" t="s">
        <v>71</v>
      </c>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row>
    <row r="26" spans="1:82" s="11" customFormat="1" ht="13" thickBot="1" x14ac:dyDescent="0.3">
      <c r="A26" s="9"/>
      <c r="B26" s="286" t="s">
        <v>75</v>
      </c>
      <c r="C26" s="286"/>
      <c r="U26" s="39"/>
      <c r="V26" s="154"/>
      <c r="W26" s="163">
        <f>SUM(W29:W68)/SUM(COUNTIFS(W27:W68,"=0"),COUNTIFS(W27:W68,"=1"))</f>
        <v>0</v>
      </c>
      <c r="X26" s="163">
        <f t="shared" ref="X26:Y26" si="0">SUM(X29:X68)/SUM(COUNTIFS(X27:X68,"=0"),COUNTIFS(X27:X68,"=1"))</f>
        <v>0</v>
      </c>
      <c r="Y26" s="163">
        <f t="shared" si="0"/>
        <v>0</v>
      </c>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row>
    <row r="27" spans="1:82" ht="90.75" customHeight="1" x14ac:dyDescent="0.25">
      <c r="A27" s="297"/>
      <c r="B27" s="292" t="s">
        <v>127</v>
      </c>
      <c r="C27" s="293"/>
      <c r="D27" s="78"/>
      <c r="E27" s="79" t="s">
        <v>81</v>
      </c>
      <c r="F27" s="78"/>
      <c r="G27" s="78"/>
      <c r="H27" s="78"/>
      <c r="I27" s="78"/>
      <c r="J27" s="78"/>
      <c r="K27" s="45" t="s">
        <v>76</v>
      </c>
      <c r="L27" s="80"/>
      <c r="M27" s="80"/>
      <c r="N27" s="78"/>
      <c r="O27" s="78"/>
      <c r="P27" s="80"/>
      <c r="Q27" s="79" t="s">
        <v>79</v>
      </c>
      <c r="R27" s="78"/>
      <c r="S27" s="44"/>
      <c r="T27" s="116"/>
      <c r="U27" s="46"/>
      <c r="V27" s="154"/>
      <c r="W27" s="72"/>
      <c r="X27" s="72"/>
      <c r="Y27" s="72"/>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ht="90.75" customHeight="1" thickBot="1" x14ac:dyDescent="0.3">
      <c r="A28" s="298"/>
      <c r="B28" s="234" t="s">
        <v>128</v>
      </c>
      <c r="C28" s="234"/>
      <c r="D28" s="8"/>
      <c r="E28" s="12" t="s">
        <v>73</v>
      </c>
      <c r="F28" s="76"/>
      <c r="G28" s="8"/>
      <c r="H28" s="76"/>
      <c r="I28" s="8"/>
      <c r="J28" s="76"/>
      <c r="K28" s="12" t="s">
        <v>77</v>
      </c>
      <c r="L28" s="76"/>
      <c r="M28" s="8"/>
      <c r="N28" s="76"/>
      <c r="O28" s="8"/>
      <c r="P28" s="76"/>
      <c r="Q28" s="12" t="s">
        <v>77</v>
      </c>
      <c r="R28" s="76"/>
      <c r="S28" s="8"/>
      <c r="T28" s="76"/>
      <c r="U28" s="77"/>
      <c r="V28" s="154"/>
      <c r="W28" s="72"/>
      <c r="X28" s="72"/>
      <c r="Y28" s="72"/>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11" customFormat="1" ht="13" thickBot="1" x14ac:dyDescent="0.3">
      <c r="A29" s="9"/>
      <c r="B29" s="286" t="s">
        <v>4</v>
      </c>
      <c r="C29" s="286"/>
      <c r="D29" s="10"/>
      <c r="K29" s="62"/>
      <c r="Q29" s="62"/>
      <c r="R29" s="62"/>
      <c r="S29" s="62"/>
      <c r="T29" s="62"/>
      <c r="U29" s="39"/>
      <c r="V29" s="154"/>
      <c r="W29" s="72"/>
      <c r="X29" s="72"/>
      <c r="Y29" s="72"/>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row>
    <row r="30" spans="1:82" ht="105" customHeight="1" x14ac:dyDescent="0.35">
      <c r="A30" s="297"/>
      <c r="B30" s="249" t="s">
        <v>5</v>
      </c>
      <c r="C30" s="249"/>
      <c r="D30" s="8"/>
      <c r="E30" s="74" t="s">
        <v>3</v>
      </c>
      <c r="F30" s="21"/>
      <c r="G30" s="63"/>
      <c r="H30" s="21"/>
      <c r="I30" s="102"/>
      <c r="J30" s="21"/>
      <c r="K30" s="50" t="s">
        <v>77</v>
      </c>
      <c r="L30" s="21"/>
      <c r="M30" s="44"/>
      <c r="N30" s="21"/>
      <c r="O30" s="44"/>
      <c r="P30" s="21"/>
      <c r="Q30" s="50" t="s">
        <v>77</v>
      </c>
      <c r="R30" s="21"/>
      <c r="S30" s="44"/>
      <c r="T30" s="21"/>
      <c r="U30" s="46"/>
      <c r="V30" s="154"/>
      <c r="W30" s="72">
        <f>IF(G30="compliant",1,0)</f>
        <v>0</v>
      </c>
      <c r="X30" s="72">
        <f>IF(K30="see Level 1",W30,IF(M30="compliant",1,0))</f>
        <v>0</v>
      </c>
      <c r="Y30" s="72">
        <f>IF(Q30="see Level 1",W30,IF(Q30="see Level 2",X30,IF(S30="compliant",1,0)))</f>
        <v>0</v>
      </c>
      <c r="Z30" s="107"/>
      <c r="AA30" s="36"/>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s="2" customFormat="1" ht="12.75" customHeight="1" x14ac:dyDescent="0.25">
      <c r="A31" s="299"/>
      <c r="B31" s="218" t="s">
        <v>15</v>
      </c>
      <c r="C31" s="218"/>
      <c r="D31" s="5"/>
      <c r="E31" s="7"/>
      <c r="F31" s="5"/>
      <c r="G31" s="7"/>
      <c r="H31" s="5"/>
      <c r="I31" s="7"/>
      <c r="J31" s="5"/>
      <c r="K31" s="18"/>
      <c r="L31" s="5"/>
      <c r="M31" s="7"/>
      <c r="N31" s="5"/>
      <c r="O31" s="7"/>
      <c r="P31" s="5"/>
      <c r="Q31" s="18"/>
      <c r="R31" s="5"/>
      <c r="S31" s="7"/>
      <c r="T31" s="112"/>
      <c r="U31" s="40"/>
      <c r="V31" s="125"/>
      <c r="W31" s="72"/>
      <c r="X31" s="72"/>
      <c r="Y31" s="72"/>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row>
    <row r="32" spans="1:82" ht="53.25" customHeight="1" x14ac:dyDescent="0.25">
      <c r="A32" s="299"/>
      <c r="B32" s="235" t="s">
        <v>125</v>
      </c>
      <c r="C32" s="236"/>
      <c r="D32" s="13"/>
      <c r="E32" s="7" t="s">
        <v>21</v>
      </c>
      <c r="F32" s="3"/>
      <c r="G32" s="108" t="str">
        <f>IF('building description'!G60="yes","compliant",IF('building description'!G60="","see building description","non-compliant"))</f>
        <v>see building description</v>
      </c>
      <c r="H32" s="3"/>
      <c r="I32" s="102"/>
      <c r="J32" s="3"/>
      <c r="K32" s="47" t="s">
        <v>77</v>
      </c>
      <c r="L32" s="3"/>
      <c r="M32" s="18"/>
      <c r="N32" s="3"/>
      <c r="O32" s="18"/>
      <c r="P32" s="3"/>
      <c r="Q32" s="47" t="s">
        <v>77</v>
      </c>
      <c r="R32" s="3"/>
      <c r="S32" s="18"/>
      <c r="T32" s="105"/>
      <c r="U32" s="41"/>
      <c r="V32" s="125"/>
      <c r="W32" s="72">
        <f>IF(G32="compliant",1,0)</f>
        <v>0</v>
      </c>
      <c r="X32" s="72">
        <f>IF(K32="see Level 1",W32,IF(M32="compliant",1,0))</f>
        <v>0</v>
      </c>
      <c r="Y32" s="72">
        <f>IF(Q32="see Level 1",W32,IF(Q32="see Level 2",X32,IF(S32="compliant",1,0)))</f>
        <v>0</v>
      </c>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row>
    <row r="33" spans="1:82" ht="90.75" customHeight="1" x14ac:dyDescent="0.25">
      <c r="A33" s="299"/>
      <c r="B33" s="235" t="s">
        <v>126</v>
      </c>
      <c r="C33" s="236"/>
      <c r="D33" s="13"/>
      <c r="E33" s="74" t="s">
        <v>20</v>
      </c>
      <c r="F33" s="21"/>
      <c r="G33" s="108" t="str">
        <f>IF('building description'!G61="yes","compliant",IF('building description'!G61="","see building description","non-compliant"))</f>
        <v>see building description</v>
      </c>
      <c r="H33" s="21"/>
      <c r="I33" s="102"/>
      <c r="J33" s="3"/>
      <c r="K33" s="47" t="s">
        <v>77</v>
      </c>
      <c r="L33" s="21"/>
      <c r="M33" s="18"/>
      <c r="N33" s="21"/>
      <c r="O33" s="18"/>
      <c r="P33" s="3"/>
      <c r="Q33" s="47" t="s">
        <v>77</v>
      </c>
      <c r="R33" s="21"/>
      <c r="S33" s="18"/>
      <c r="T33" s="21"/>
      <c r="U33" s="41"/>
      <c r="V33" s="125"/>
      <c r="W33" s="72">
        <f>IF(G33="compliant",1,0)</f>
        <v>0</v>
      </c>
      <c r="X33" s="72">
        <f>IF(K33="see Level 1",W33,IF(M33="compliant",1,0))</f>
        <v>0</v>
      </c>
      <c r="Y33" s="72">
        <f>IF(Q33="see Level 1",W33,IF(Q33="see Level 2",X33,IF(S33="compliant",1,0)))</f>
        <v>0</v>
      </c>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row>
    <row r="34" spans="1:82" ht="38" x14ac:dyDescent="0.25">
      <c r="A34" s="299"/>
      <c r="B34" s="251" t="s">
        <v>6</v>
      </c>
      <c r="C34" s="251"/>
      <c r="D34" s="13"/>
      <c r="E34" s="75" t="s">
        <v>22</v>
      </c>
      <c r="F34" s="3"/>
      <c r="G34" s="108" t="str">
        <f>IF('building description'!G71="yes","compliant",IF('building description'!G71="","see building description","non-compliant"))</f>
        <v>see building description</v>
      </c>
      <c r="H34" s="3"/>
      <c r="I34" s="102"/>
      <c r="J34" s="3"/>
      <c r="K34" s="47" t="s">
        <v>77</v>
      </c>
      <c r="L34" s="3"/>
      <c r="M34" s="18"/>
      <c r="N34" s="3"/>
      <c r="O34" s="18"/>
      <c r="P34" s="3"/>
      <c r="Q34" s="47" t="s">
        <v>77</v>
      </c>
      <c r="R34" s="3"/>
      <c r="S34" s="18"/>
      <c r="T34" s="105"/>
      <c r="U34" s="41"/>
      <c r="V34" s="125"/>
      <c r="W34" s="72">
        <f>IF(G34="compliant",1,0)</f>
        <v>0</v>
      </c>
      <c r="X34" s="72">
        <f>IF(K34="see Level 1",W34,IF(M34="compliant",1,0))</f>
        <v>0</v>
      </c>
      <c r="Y34" s="72">
        <f>IF(Q34="see Level 1",W34,IF(Q34="see Level 2",X34,IF(S34="compliant",1,0)))</f>
        <v>0</v>
      </c>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row>
    <row r="35" spans="1:82" s="19" customFormat="1" ht="12.75" customHeight="1" x14ac:dyDescent="0.25">
      <c r="A35" s="299"/>
      <c r="B35" s="218" t="s">
        <v>7</v>
      </c>
      <c r="C35" s="218"/>
      <c r="D35" s="5"/>
      <c r="E35" s="18"/>
      <c r="F35" s="5"/>
      <c r="G35" s="109"/>
      <c r="H35" s="5"/>
      <c r="I35" s="18"/>
      <c r="J35" s="5"/>
      <c r="K35" s="18"/>
      <c r="L35" s="5"/>
      <c r="M35" s="18"/>
      <c r="N35" s="5"/>
      <c r="O35" s="18"/>
      <c r="P35" s="5"/>
      <c r="Q35" s="18"/>
      <c r="R35" s="5"/>
      <c r="S35" s="18"/>
      <c r="T35" s="112"/>
      <c r="U35" s="41"/>
      <c r="V35" s="125"/>
      <c r="W35" s="72"/>
      <c r="X35" s="72"/>
      <c r="Y35" s="72"/>
    </row>
    <row r="36" spans="1:82" s="2" customFormat="1" ht="92.25" customHeight="1" x14ac:dyDescent="0.25">
      <c r="A36" s="299"/>
      <c r="B36" s="219" t="s">
        <v>8</v>
      </c>
      <c r="C36" s="219"/>
      <c r="D36" s="14"/>
      <c r="E36" s="6" t="s">
        <v>72</v>
      </c>
      <c r="F36" s="5"/>
      <c r="G36" s="108" t="str">
        <f>IF('building description'!G73="yes","compliant",IF('building description'!G73="","see building description","non-compliant"))</f>
        <v>see building description</v>
      </c>
      <c r="H36" s="5"/>
      <c r="I36" s="102"/>
      <c r="J36" s="5"/>
      <c r="K36" s="18" t="s">
        <v>77</v>
      </c>
      <c r="L36" s="5"/>
      <c r="M36" s="18"/>
      <c r="N36" s="5"/>
      <c r="O36" s="18"/>
      <c r="P36" s="5"/>
      <c r="Q36" s="18" t="s">
        <v>77</v>
      </c>
      <c r="R36" s="5"/>
      <c r="S36" s="18"/>
      <c r="T36" s="112"/>
      <c r="U36" s="41"/>
      <c r="V36" s="125"/>
      <c r="W36" s="72">
        <f>IF(G36="compliant",1,0)</f>
        <v>0</v>
      </c>
      <c r="X36" s="72">
        <f>IF(K36="see Level 1",W36,IF(M36="compliant",1,0))</f>
        <v>0</v>
      </c>
      <c r="Y36" s="72">
        <f>IF(Q36="see Level 1",W36,IF(Q36="see Level 2",X36,IF(S36="compliant",1,0)))</f>
        <v>0</v>
      </c>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row>
    <row r="37" spans="1:82" ht="181.5" customHeight="1" x14ac:dyDescent="0.25">
      <c r="A37" s="299"/>
      <c r="B37" s="287" t="s">
        <v>9</v>
      </c>
      <c r="C37" s="287"/>
      <c r="D37" s="3"/>
      <c r="E37" s="7" t="s">
        <v>28</v>
      </c>
      <c r="F37" s="3"/>
      <c r="G37" s="64"/>
      <c r="H37" s="3"/>
      <c r="I37" s="102"/>
      <c r="J37" s="3"/>
      <c r="K37" s="47" t="s">
        <v>77</v>
      </c>
      <c r="L37" s="3"/>
      <c r="M37" s="18"/>
      <c r="N37" s="3"/>
      <c r="O37" s="18"/>
      <c r="P37" s="3"/>
      <c r="Q37" s="47" t="s">
        <v>77</v>
      </c>
      <c r="R37" s="3"/>
      <c r="S37" s="18"/>
      <c r="T37" s="105"/>
      <c r="U37" s="41"/>
      <c r="V37" s="125"/>
      <c r="W37" s="72">
        <f>IF(G37="compliant",1,0)</f>
        <v>0</v>
      </c>
      <c r="X37" s="72">
        <f>IF(K37="see Level 1",W37,IF(M37="compliant",1,0))</f>
        <v>0</v>
      </c>
      <c r="Y37" s="72">
        <f>IF(Q37="see Level 1",W37,IF(Q37="see Level 2",X37,IF(S37="compliant",1,0)))</f>
        <v>0</v>
      </c>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row>
    <row r="38" spans="1:82" ht="78.75" customHeight="1" x14ac:dyDescent="0.25">
      <c r="A38" s="299"/>
      <c r="B38" s="287" t="s">
        <v>10</v>
      </c>
      <c r="C38" s="287"/>
      <c r="D38" s="3"/>
      <c r="E38" s="4" t="s">
        <v>23</v>
      </c>
      <c r="F38" s="3"/>
      <c r="G38" s="64"/>
      <c r="H38" s="3"/>
      <c r="I38" s="102"/>
      <c r="J38" s="3"/>
      <c r="K38" s="47" t="s">
        <v>77</v>
      </c>
      <c r="L38" s="3"/>
      <c r="M38" s="18"/>
      <c r="N38" s="3"/>
      <c r="O38" s="18"/>
      <c r="P38" s="3"/>
      <c r="Q38" s="47" t="s">
        <v>82</v>
      </c>
      <c r="R38" s="3"/>
      <c r="S38" s="64"/>
      <c r="T38" s="105"/>
      <c r="U38" s="115"/>
      <c r="V38" s="125"/>
      <c r="W38" s="72">
        <f>IF(G38="compliant",1,0)</f>
        <v>0</v>
      </c>
      <c r="X38" s="72">
        <f>IF(K38="see Level 1",W38,IF(M38="compliant",1,0))</f>
        <v>0</v>
      </c>
      <c r="Y38" s="72">
        <f>IF(Q38="see Level 1",W38,IF(Q38="see Level 2",X38,IF(S38="compliant",1,0)))</f>
        <v>0</v>
      </c>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row>
    <row r="39" spans="1:82" ht="117.75" customHeight="1" thickBot="1" x14ac:dyDescent="0.3">
      <c r="A39" s="298"/>
      <c r="B39" s="223" t="s">
        <v>11</v>
      </c>
      <c r="C39" s="223"/>
      <c r="D39" s="13"/>
      <c r="E39" s="30" t="s">
        <v>24</v>
      </c>
      <c r="F39" s="21"/>
      <c r="G39" s="65"/>
      <c r="H39" s="21"/>
      <c r="I39" s="102"/>
      <c r="J39" s="21"/>
      <c r="K39" s="48" t="s">
        <v>77</v>
      </c>
      <c r="L39" s="21"/>
      <c r="M39" s="53"/>
      <c r="N39" s="21"/>
      <c r="O39" s="53"/>
      <c r="P39" s="21"/>
      <c r="Q39" s="48" t="s">
        <v>82</v>
      </c>
      <c r="R39" s="21"/>
      <c r="S39" s="117"/>
      <c r="T39" s="21"/>
      <c r="U39" s="115"/>
      <c r="V39" s="125"/>
      <c r="W39" s="72">
        <f>IF(G39="compliant",1,0)</f>
        <v>0</v>
      </c>
      <c r="X39" s="72">
        <f>IF(K39="see Level 1",W39,IF(M39="compliant",1,0))</f>
        <v>0</v>
      </c>
      <c r="Y39" s="72">
        <f>IF(Q39="see Level 1",W39,IF(Q39="see Level 2",X39,IF(S39="compliant",1,0)))</f>
        <v>0</v>
      </c>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row>
    <row r="40" spans="1:82" s="11" customFormat="1" ht="13" thickBot="1" x14ac:dyDescent="0.3">
      <c r="A40" s="9"/>
      <c r="B40" s="264" t="s">
        <v>14</v>
      </c>
      <c r="C40" s="264"/>
      <c r="K40" s="62"/>
      <c r="Q40" s="62"/>
      <c r="R40" s="62"/>
      <c r="S40" s="62"/>
      <c r="T40" s="62"/>
      <c r="U40" s="39"/>
      <c r="V40" s="125"/>
      <c r="W40" s="72"/>
      <c r="X40" s="72"/>
      <c r="Y40" s="72"/>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row>
    <row r="41" spans="1:82" s="19" customFormat="1" x14ac:dyDescent="0.25">
      <c r="A41" s="239"/>
      <c r="B41" s="295" t="s">
        <v>174</v>
      </c>
      <c r="C41" s="289"/>
      <c r="D41" s="14"/>
      <c r="E41" s="31"/>
      <c r="G41" s="31"/>
      <c r="I41" s="31"/>
      <c r="K41" s="52"/>
      <c r="M41" s="31"/>
      <c r="O41" s="31"/>
      <c r="P41" s="22"/>
      <c r="Q41" s="52"/>
      <c r="S41" s="118"/>
      <c r="U41" s="42"/>
      <c r="V41" s="125"/>
      <c r="W41" s="72"/>
      <c r="X41" s="72"/>
      <c r="Y41" s="72"/>
    </row>
    <row r="42" spans="1:82" ht="66.75" customHeight="1" x14ac:dyDescent="0.25">
      <c r="A42" s="233"/>
      <c r="B42" s="300" t="s">
        <v>182</v>
      </c>
      <c r="C42" s="219"/>
      <c r="D42" s="8"/>
      <c r="E42" s="7" t="s">
        <v>183</v>
      </c>
      <c r="F42" s="3"/>
      <c r="G42" s="64"/>
      <c r="H42" s="3"/>
      <c r="I42" s="102"/>
      <c r="J42" s="3"/>
      <c r="K42" s="47" t="s">
        <v>77</v>
      </c>
      <c r="L42" s="3"/>
      <c r="M42" s="5"/>
      <c r="N42" s="3"/>
      <c r="O42" s="5"/>
      <c r="P42" s="8"/>
      <c r="Q42" s="47" t="s">
        <v>77</v>
      </c>
      <c r="R42" s="3"/>
      <c r="S42" s="14"/>
      <c r="T42" s="105"/>
      <c r="U42" s="43"/>
      <c r="V42" s="125"/>
      <c r="W42" s="72">
        <f>IF(G42="compliant",1,0)</f>
        <v>0</v>
      </c>
      <c r="X42" s="72">
        <f>IF(K42="see Level 1",W42,IF(M42="compliant",1,0))</f>
        <v>0</v>
      </c>
      <c r="Y42" s="72">
        <f>IF(Q42="see Level 1",W42,IF(Q42="see Level 2",X42,IF(S42="compliant",1,0)))</f>
        <v>0</v>
      </c>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row>
    <row r="43" spans="1:82" ht="39" customHeight="1" x14ac:dyDescent="0.25">
      <c r="A43" s="233"/>
      <c r="B43" s="301" t="s">
        <v>184</v>
      </c>
      <c r="C43" s="302"/>
      <c r="D43" s="3"/>
      <c r="E43" s="7"/>
      <c r="F43" s="3"/>
      <c r="G43" s="5"/>
      <c r="H43" s="3"/>
      <c r="I43" s="7"/>
      <c r="J43" s="3"/>
      <c r="K43" s="4" t="s">
        <v>189</v>
      </c>
      <c r="L43" s="3"/>
      <c r="M43" s="64"/>
      <c r="N43" s="3"/>
      <c r="O43" s="102"/>
      <c r="P43" s="76"/>
      <c r="Q43" s="4"/>
      <c r="R43" s="3"/>
      <c r="S43" s="14"/>
      <c r="T43" s="105"/>
      <c r="U43" s="43"/>
      <c r="V43" s="125"/>
      <c r="W43" s="72"/>
      <c r="X43" s="72">
        <f>IF(K43="see Level 1",W43,IF(M43="compliant",1,0))</f>
        <v>0</v>
      </c>
      <c r="Y43" s="72"/>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row>
    <row r="44" spans="1:82" ht="273" customHeight="1" x14ac:dyDescent="0.25">
      <c r="A44" s="233"/>
      <c r="B44" s="303" t="s">
        <v>185</v>
      </c>
      <c r="C44" s="301"/>
      <c r="D44" s="3"/>
      <c r="E44" s="7"/>
      <c r="F44" s="104"/>
      <c r="G44" s="5"/>
      <c r="H44" s="104"/>
      <c r="I44" s="7"/>
      <c r="J44" s="105"/>
      <c r="K44" s="12" t="s">
        <v>186</v>
      </c>
      <c r="L44" s="21"/>
      <c r="M44" s="64"/>
      <c r="N44" s="104"/>
      <c r="O44" s="102"/>
      <c r="P44" s="104"/>
      <c r="Q44" s="4" t="s">
        <v>187</v>
      </c>
      <c r="R44" s="104"/>
      <c r="S44" s="64"/>
      <c r="T44" s="104"/>
      <c r="U44" s="115"/>
      <c r="V44" s="125"/>
      <c r="W44" s="72"/>
      <c r="X44" s="72">
        <f>IF(K44="see Level 1",W44,IF(M44="compliant",1,0))</f>
        <v>0</v>
      </c>
      <c r="Y44" s="72">
        <f>IF(Q44="see Level 1",W44,IF(Q44="see Level 2",X44,IF(S44="compliant",1,0)))</f>
        <v>0</v>
      </c>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row>
    <row r="45" spans="1:82" s="19" customFormat="1" x14ac:dyDescent="0.25">
      <c r="A45" s="233"/>
      <c r="B45" s="234" t="s">
        <v>175</v>
      </c>
      <c r="C45" s="234"/>
      <c r="D45" s="14"/>
      <c r="E45" s="31"/>
      <c r="G45" s="31"/>
      <c r="I45" s="31"/>
      <c r="K45" s="103"/>
      <c r="L45" s="5"/>
      <c r="M45" s="31"/>
      <c r="O45" s="31"/>
      <c r="P45" s="5"/>
      <c r="Q45" s="103"/>
      <c r="S45" s="119"/>
      <c r="U45" s="42"/>
      <c r="V45" s="125"/>
      <c r="W45" s="72"/>
      <c r="X45" s="72"/>
      <c r="Y45" s="72"/>
    </row>
    <row r="46" spans="1:82" ht="51" customHeight="1" x14ac:dyDescent="0.25">
      <c r="A46" s="233"/>
      <c r="B46" s="296" t="s">
        <v>176</v>
      </c>
      <c r="C46" s="296"/>
      <c r="D46" s="8"/>
      <c r="E46" s="7" t="s">
        <v>172</v>
      </c>
      <c r="F46" s="3"/>
      <c r="G46" s="64"/>
      <c r="H46" s="3"/>
      <c r="I46" s="102"/>
      <c r="J46" s="3"/>
      <c r="K46" s="47" t="s">
        <v>77</v>
      </c>
      <c r="L46" s="3"/>
      <c r="M46" s="5"/>
      <c r="N46" s="3"/>
      <c r="O46" s="5"/>
      <c r="P46" s="3"/>
      <c r="Q46" s="4" t="s">
        <v>173</v>
      </c>
      <c r="R46" s="3"/>
      <c r="S46" s="64"/>
      <c r="T46" s="105"/>
      <c r="U46" s="115"/>
      <c r="V46" s="125"/>
      <c r="W46" s="72">
        <f>IF(G46="compliant",1,0)</f>
        <v>0</v>
      </c>
      <c r="X46" s="72">
        <f>IF(K46="see Level 1",W46,IF(M46="compliant",1,0))</f>
        <v>0</v>
      </c>
      <c r="Y46" s="72">
        <f>IF(Q46="see Level 1",W46,IF(Q46="see Level 2",X46,IF(S46="compliant",1,0)))</f>
        <v>0</v>
      </c>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row>
    <row r="47" spans="1:82" ht="51" x14ac:dyDescent="0.25">
      <c r="A47" s="233"/>
      <c r="B47" s="223" t="s">
        <v>177</v>
      </c>
      <c r="C47" s="223"/>
      <c r="D47" s="13"/>
      <c r="E47" s="7" t="s">
        <v>25</v>
      </c>
      <c r="F47" s="3"/>
      <c r="G47" s="108" t="str">
        <f>IF('building description'!G69="yes","compliant",IF('building description'!G69="","see building description","non-compliant"))</f>
        <v>see building description</v>
      </c>
      <c r="H47" s="3"/>
      <c r="I47" s="102"/>
      <c r="J47" s="3"/>
      <c r="K47" s="47" t="s">
        <v>77</v>
      </c>
      <c r="L47" s="3"/>
      <c r="M47" s="5"/>
      <c r="N47" s="3"/>
      <c r="O47" s="5"/>
      <c r="P47" s="3"/>
      <c r="Q47" s="47" t="s">
        <v>77</v>
      </c>
      <c r="R47" s="3"/>
      <c r="S47" s="14"/>
      <c r="T47" s="105"/>
      <c r="U47" s="43"/>
      <c r="V47" s="125"/>
      <c r="W47" s="72">
        <f>IF(G47="compliant",1,0)</f>
        <v>0</v>
      </c>
      <c r="X47" s="72">
        <f>IF(K47="see Level 1",W47,IF(M47="compliant",1,0))</f>
        <v>0</v>
      </c>
      <c r="Y47" s="72">
        <f>IF(Q47="see Level 1",W47,IF(Q47="see Level 2",X47,IF(S47="compliant",1,0)))</f>
        <v>0</v>
      </c>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row>
    <row r="48" spans="1:82" s="19" customFormat="1" x14ac:dyDescent="0.25">
      <c r="A48" s="233"/>
      <c r="B48" s="218" t="s">
        <v>178</v>
      </c>
      <c r="C48" s="218"/>
      <c r="D48" s="5"/>
      <c r="E48" s="18"/>
      <c r="F48" s="5"/>
      <c r="G48" s="5"/>
      <c r="H48" s="5"/>
      <c r="I48" s="18"/>
      <c r="J48" s="5"/>
      <c r="K48" s="18"/>
      <c r="L48" s="5"/>
      <c r="M48" s="5"/>
      <c r="N48" s="5"/>
      <c r="O48" s="18"/>
      <c r="P48" s="5"/>
      <c r="Q48" s="18"/>
      <c r="R48" s="5"/>
      <c r="S48" s="5"/>
      <c r="T48" s="112"/>
      <c r="U48" s="41"/>
      <c r="V48" s="125"/>
      <c r="W48" s="72"/>
      <c r="X48" s="72"/>
      <c r="Y48" s="72"/>
    </row>
    <row r="49" spans="1:82" ht="37.5" x14ac:dyDescent="0.25">
      <c r="A49" s="233"/>
      <c r="B49" s="294" t="s">
        <v>179</v>
      </c>
      <c r="C49" s="294"/>
      <c r="D49" s="20"/>
      <c r="E49" s="49" t="s">
        <v>236</v>
      </c>
      <c r="F49" s="3"/>
      <c r="G49" s="64"/>
      <c r="H49" s="3"/>
      <c r="I49" s="102"/>
      <c r="J49" s="3"/>
      <c r="K49" s="47" t="s">
        <v>77</v>
      </c>
      <c r="L49" s="3"/>
      <c r="M49" s="5"/>
      <c r="N49" s="3"/>
      <c r="O49" s="5"/>
      <c r="P49" s="3"/>
      <c r="Q49" s="47" t="s">
        <v>77</v>
      </c>
      <c r="R49" s="3"/>
      <c r="S49" s="5"/>
      <c r="T49" s="105"/>
      <c r="U49" s="43"/>
      <c r="V49" s="125"/>
      <c r="W49" s="122">
        <f>IF(G49="compliant",1,0)</f>
        <v>0</v>
      </c>
      <c r="X49" s="122">
        <f>IF(K49="see Level 1",W49,IF(M49="compliant",1,0))</f>
        <v>0</v>
      </c>
      <c r="Y49" s="122">
        <f>IF(Q49="see Level 1",W49,IF(Q49="see Level 2",X49,IF(S49="compliant",1,0)))</f>
        <v>0</v>
      </c>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row>
    <row r="50" spans="1:82" s="21" customFormat="1" ht="37.5" x14ac:dyDescent="0.25">
      <c r="A50" s="233"/>
      <c r="B50" s="287" t="s">
        <v>180</v>
      </c>
      <c r="C50" s="287"/>
      <c r="D50" s="3"/>
      <c r="E50" s="49" t="s">
        <v>237</v>
      </c>
      <c r="F50" s="3"/>
      <c r="G50" s="64"/>
      <c r="H50" s="3"/>
      <c r="I50" s="102"/>
      <c r="J50" s="3"/>
      <c r="K50" s="47" t="s">
        <v>77</v>
      </c>
      <c r="L50" s="3"/>
      <c r="M50" s="5"/>
      <c r="N50" s="3"/>
      <c r="O50" s="5"/>
      <c r="P50" s="3"/>
      <c r="Q50" s="47" t="s">
        <v>77</v>
      </c>
      <c r="R50" s="3"/>
      <c r="S50" s="5"/>
      <c r="T50" s="105"/>
      <c r="U50" s="43"/>
      <c r="V50" s="125"/>
      <c r="W50" s="122">
        <f>IF(G50="compliant",1,0)</f>
        <v>0</v>
      </c>
      <c r="X50" s="122">
        <f>IF(K50="see Level 1",W50,IF(M50="compliant",1,0))</f>
        <v>0</v>
      </c>
      <c r="Y50" s="122">
        <f>IF(Q50="see Level 1",W50,IF(Q50="see Level 2",X50,IF(S50="compliant",1,0)))</f>
        <v>0</v>
      </c>
    </row>
    <row r="51" spans="1:82" s="19" customFormat="1" ht="54" customHeight="1" thickBot="1" x14ac:dyDescent="0.3">
      <c r="A51" s="240"/>
      <c r="B51" s="268" t="s">
        <v>181</v>
      </c>
      <c r="C51" s="268"/>
      <c r="D51" s="16"/>
      <c r="E51" s="17" t="s">
        <v>238</v>
      </c>
      <c r="G51" s="65"/>
      <c r="I51" s="102"/>
      <c r="K51" s="48" t="s">
        <v>77</v>
      </c>
      <c r="M51" s="53"/>
      <c r="O51" s="53"/>
      <c r="Q51" s="48" t="s">
        <v>77</v>
      </c>
      <c r="S51" s="53"/>
      <c r="U51" s="51"/>
      <c r="V51" s="125"/>
      <c r="W51" s="122">
        <f>IF(G51="compliant",1,0)</f>
        <v>0</v>
      </c>
      <c r="X51" s="122">
        <f>IF(K51="see Level 1",W51,IF(M51="compliant",1,0))</f>
        <v>0</v>
      </c>
      <c r="Y51" s="122">
        <f>IF(Q51="see Level 1",W51,IF(Q51="see Level 2",X51,IF(S51="compliant",1,0)))</f>
        <v>0</v>
      </c>
    </row>
    <row r="52" spans="1:82" s="11" customFormat="1" ht="13" thickBot="1" x14ac:dyDescent="0.3">
      <c r="A52" s="9"/>
      <c r="B52" s="264" t="s">
        <v>13</v>
      </c>
      <c r="C52" s="264"/>
      <c r="K52" s="62"/>
      <c r="Q52" s="62"/>
      <c r="R52" s="62"/>
      <c r="S52" s="62"/>
      <c r="T52" s="62"/>
      <c r="U52" s="39"/>
      <c r="V52" s="125"/>
      <c r="W52" s="72"/>
      <c r="X52" s="72"/>
      <c r="Y52" s="72"/>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row>
    <row r="53" spans="1:82" s="2" customFormat="1" ht="53.25" customHeight="1" x14ac:dyDescent="0.25">
      <c r="A53" s="265"/>
      <c r="B53" s="268" t="s">
        <v>12</v>
      </c>
      <c r="C53" s="268"/>
      <c r="D53" s="22"/>
      <c r="E53" s="17" t="s">
        <v>26</v>
      </c>
      <c r="F53" s="19"/>
      <c r="G53" s="63"/>
      <c r="H53" s="19"/>
      <c r="I53" s="102"/>
      <c r="J53" s="19"/>
      <c r="K53" s="52" t="s">
        <v>77</v>
      </c>
      <c r="L53" s="19"/>
      <c r="M53" s="31"/>
      <c r="N53" s="19"/>
      <c r="O53" s="31"/>
      <c r="P53" s="19"/>
      <c r="Q53" s="52" t="s">
        <v>77</v>
      </c>
      <c r="R53" s="19"/>
      <c r="S53" s="31"/>
      <c r="T53" s="19"/>
      <c r="U53" s="42"/>
      <c r="V53" s="125"/>
      <c r="W53" s="72">
        <f>IF(G53="compliant",1,0)</f>
        <v>0</v>
      </c>
      <c r="X53" s="72">
        <f>IF(K53="see Level 1",W53,IF(M53="compliant",1,0))</f>
        <v>0</v>
      </c>
      <c r="Y53" s="72">
        <f>IF(Q53="see Level 1",W53,IF(Q53="see Level 2",X53,IF(S53="compliant",1,0)))</f>
        <v>0</v>
      </c>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row>
    <row r="54" spans="1:82" s="2" customFormat="1" ht="92.25" customHeight="1" x14ac:dyDescent="0.25">
      <c r="A54" s="266"/>
      <c r="B54" s="218" t="s">
        <v>129</v>
      </c>
      <c r="C54" s="218"/>
      <c r="D54" s="14"/>
      <c r="E54" s="6" t="s">
        <v>74</v>
      </c>
      <c r="F54" s="5"/>
      <c r="G54" s="64"/>
      <c r="H54" s="5"/>
      <c r="I54" s="102"/>
      <c r="J54" s="5"/>
      <c r="K54" s="49" t="s">
        <v>78</v>
      </c>
      <c r="L54" s="5"/>
      <c r="M54" s="64"/>
      <c r="N54" s="5"/>
      <c r="O54" s="102"/>
      <c r="P54" s="5"/>
      <c r="Q54" s="47" t="s">
        <v>80</v>
      </c>
      <c r="R54" s="5"/>
      <c r="S54" s="5"/>
      <c r="T54" s="112"/>
      <c r="U54" s="110"/>
      <c r="V54" s="125"/>
      <c r="W54" s="72">
        <f>IF(G54="compliant",1,0)</f>
        <v>0</v>
      </c>
      <c r="X54" s="72">
        <f>IF(K54="see Level 1",W54,IF(M54="compliant",1,0))</f>
        <v>0</v>
      </c>
      <c r="Y54" s="72">
        <f>IF(Q54="see Level 1",W54,IF(Q54="see Level 2",X54,IF(S54="compliant",1,0)))</f>
        <v>0</v>
      </c>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row>
    <row r="55" spans="1:82" s="19" customFormat="1" x14ac:dyDescent="0.25">
      <c r="A55" s="266"/>
      <c r="B55" s="218" t="s">
        <v>322</v>
      </c>
      <c r="C55" s="218"/>
      <c r="D55" s="5"/>
      <c r="E55" s="18"/>
      <c r="F55" s="5"/>
      <c r="G55" s="5"/>
      <c r="H55" s="5"/>
      <c r="I55" s="18"/>
      <c r="J55" s="5"/>
      <c r="K55" s="18"/>
      <c r="L55" s="5"/>
      <c r="M55" s="5"/>
      <c r="N55" s="5"/>
      <c r="O55" s="18"/>
      <c r="P55" s="5"/>
      <c r="Q55" s="18"/>
      <c r="R55" s="5"/>
      <c r="S55" s="5"/>
      <c r="T55" s="112"/>
      <c r="U55" s="41"/>
      <c r="V55" s="125"/>
      <c r="W55" s="72"/>
      <c r="X55" s="72"/>
      <c r="Y55" s="72"/>
    </row>
    <row r="56" spans="1:82" s="2" customFormat="1" ht="67.5" customHeight="1" x14ac:dyDescent="0.25">
      <c r="A56" s="266"/>
      <c r="B56" s="302" t="s">
        <v>323</v>
      </c>
      <c r="C56" s="302"/>
      <c r="D56" s="5"/>
      <c r="E56" s="6" t="s">
        <v>27</v>
      </c>
      <c r="F56" s="5"/>
      <c r="G56" s="64"/>
      <c r="H56" s="5"/>
      <c r="I56" s="102"/>
      <c r="J56" s="5"/>
      <c r="K56" s="18" t="s">
        <v>77</v>
      </c>
      <c r="L56" s="5"/>
      <c r="M56" s="5"/>
      <c r="N56" s="5"/>
      <c r="O56" s="5"/>
      <c r="P56" s="5"/>
      <c r="Q56" s="18" t="s">
        <v>77</v>
      </c>
      <c r="R56" s="5"/>
      <c r="S56" s="5"/>
      <c r="T56" s="112"/>
      <c r="U56" s="43"/>
      <c r="V56" s="125"/>
      <c r="W56" s="72">
        <f t="shared" ref="W56:W65" si="1">IF(G56="compliant",1,0)</f>
        <v>0</v>
      </c>
      <c r="X56" s="72">
        <f t="shared" ref="X56:X65" si="2">IF(K56="see Level 1",W56,IF(M56="compliant",1,0))</f>
        <v>0</v>
      </c>
      <c r="Y56" s="72">
        <f t="shared" ref="Y56:Y65" si="3">IF(Q56="see Level 1",W56,IF(Q56="see Level 2",X56,IF(S56="compliant",1,0)))</f>
        <v>0</v>
      </c>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row>
    <row r="57" spans="1:82" ht="15.5" x14ac:dyDescent="0.25">
      <c r="A57" s="266"/>
      <c r="B57" s="237" t="s">
        <v>324</v>
      </c>
      <c r="C57" s="238"/>
      <c r="D57" s="3"/>
      <c r="E57" s="7" t="s">
        <v>116</v>
      </c>
      <c r="F57" s="3"/>
      <c r="G57" s="64"/>
      <c r="H57" s="3"/>
      <c r="I57" s="102"/>
      <c r="J57" s="3"/>
      <c r="K57" s="18" t="s">
        <v>77</v>
      </c>
      <c r="L57" s="3"/>
      <c r="M57" s="5"/>
      <c r="N57" s="3"/>
      <c r="O57" s="5"/>
      <c r="P57" s="3"/>
      <c r="Q57" s="18" t="s">
        <v>77</v>
      </c>
      <c r="R57" s="3"/>
      <c r="S57" s="5"/>
      <c r="T57" s="105"/>
      <c r="U57" s="43"/>
      <c r="V57" s="125"/>
      <c r="W57" s="72">
        <f t="shared" si="1"/>
        <v>0</v>
      </c>
      <c r="X57" s="72">
        <f t="shared" si="2"/>
        <v>0</v>
      </c>
      <c r="Y57" s="72">
        <f t="shared" si="3"/>
        <v>0</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row>
    <row r="58" spans="1:82" ht="25" x14ac:dyDescent="0.25">
      <c r="A58" s="266"/>
      <c r="B58" s="256"/>
      <c r="C58" s="257"/>
      <c r="D58" s="3"/>
      <c r="E58" s="7" t="s">
        <v>117</v>
      </c>
      <c r="F58" s="3"/>
      <c r="G58" s="64"/>
      <c r="H58" s="3"/>
      <c r="I58" s="102"/>
      <c r="J58" s="3"/>
      <c r="K58" s="18" t="s">
        <v>77</v>
      </c>
      <c r="L58" s="3"/>
      <c r="M58" s="5"/>
      <c r="N58" s="3"/>
      <c r="O58" s="5"/>
      <c r="P58" s="3"/>
      <c r="Q58" s="18" t="s">
        <v>77</v>
      </c>
      <c r="R58" s="3"/>
      <c r="S58" s="5"/>
      <c r="T58" s="105"/>
      <c r="U58" s="43"/>
      <c r="V58" s="125"/>
      <c r="W58" s="72">
        <f t="shared" si="1"/>
        <v>0</v>
      </c>
      <c r="X58" s="72">
        <f t="shared" si="2"/>
        <v>0</v>
      </c>
      <c r="Y58" s="72">
        <f t="shared" si="3"/>
        <v>0</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row>
    <row r="59" spans="1:82" ht="13" x14ac:dyDescent="0.25">
      <c r="A59" s="266"/>
      <c r="B59" s="256"/>
      <c r="C59" s="257"/>
      <c r="D59" s="3"/>
      <c r="E59" s="60" t="s">
        <v>115</v>
      </c>
      <c r="F59" s="3"/>
      <c r="G59" s="64"/>
      <c r="H59" s="3"/>
      <c r="I59" s="102"/>
      <c r="J59" s="3"/>
      <c r="K59" s="18" t="s">
        <v>77</v>
      </c>
      <c r="L59" s="3"/>
      <c r="M59" s="5"/>
      <c r="N59" s="3"/>
      <c r="O59" s="5"/>
      <c r="P59" s="3"/>
      <c r="Q59" s="18" t="s">
        <v>77</v>
      </c>
      <c r="R59" s="3"/>
      <c r="S59" s="5"/>
      <c r="T59" s="105"/>
      <c r="U59" s="43"/>
      <c r="V59" s="125"/>
      <c r="W59" s="72">
        <f t="shared" si="1"/>
        <v>0</v>
      </c>
      <c r="X59" s="72">
        <f t="shared" si="2"/>
        <v>0</v>
      </c>
      <c r="Y59" s="72">
        <f t="shared" si="3"/>
        <v>0</v>
      </c>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row>
    <row r="60" spans="1:82" ht="13" x14ac:dyDescent="0.25">
      <c r="A60" s="266"/>
      <c r="B60" s="256"/>
      <c r="C60" s="257"/>
      <c r="D60" s="3"/>
      <c r="E60" s="60" t="s">
        <v>118</v>
      </c>
      <c r="F60" s="3"/>
      <c r="G60" s="64"/>
      <c r="H60" s="3"/>
      <c r="I60" s="102"/>
      <c r="J60" s="3"/>
      <c r="K60" s="18" t="s">
        <v>77</v>
      </c>
      <c r="L60" s="3"/>
      <c r="M60" s="5"/>
      <c r="N60" s="3"/>
      <c r="O60" s="5"/>
      <c r="P60" s="3"/>
      <c r="Q60" s="18" t="s">
        <v>77</v>
      </c>
      <c r="R60" s="3"/>
      <c r="S60" s="5"/>
      <c r="T60" s="105"/>
      <c r="U60" s="43"/>
      <c r="V60" s="125"/>
      <c r="W60" s="72">
        <f t="shared" si="1"/>
        <v>0</v>
      </c>
      <c r="X60" s="72">
        <f t="shared" si="2"/>
        <v>0</v>
      </c>
      <c r="Y60" s="72">
        <f t="shared" si="3"/>
        <v>0</v>
      </c>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row>
    <row r="61" spans="1:82" ht="25" x14ac:dyDescent="0.25">
      <c r="A61" s="266"/>
      <c r="B61" s="256"/>
      <c r="C61" s="257"/>
      <c r="D61" s="3"/>
      <c r="E61" s="60" t="s">
        <v>119</v>
      </c>
      <c r="F61" s="3"/>
      <c r="G61" s="64"/>
      <c r="H61" s="3"/>
      <c r="I61" s="102"/>
      <c r="J61" s="3"/>
      <c r="K61" s="18" t="s">
        <v>77</v>
      </c>
      <c r="L61" s="3"/>
      <c r="M61" s="5"/>
      <c r="N61" s="3"/>
      <c r="O61" s="5"/>
      <c r="P61" s="3"/>
      <c r="Q61" s="18" t="s">
        <v>77</v>
      </c>
      <c r="R61" s="3"/>
      <c r="S61" s="5"/>
      <c r="T61" s="105"/>
      <c r="U61" s="43"/>
      <c r="V61" s="125"/>
      <c r="W61" s="72">
        <f t="shared" si="1"/>
        <v>0</v>
      </c>
      <c r="X61" s="72">
        <f t="shared" si="2"/>
        <v>0</v>
      </c>
      <c r="Y61" s="72">
        <f t="shared" si="3"/>
        <v>0</v>
      </c>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row>
    <row r="62" spans="1:82" ht="28" x14ac:dyDescent="0.25">
      <c r="A62" s="266"/>
      <c r="B62" s="256"/>
      <c r="C62" s="257"/>
      <c r="D62" s="3"/>
      <c r="E62" s="60" t="s">
        <v>120</v>
      </c>
      <c r="F62" s="3"/>
      <c r="G62" s="64"/>
      <c r="H62" s="3"/>
      <c r="I62" s="102"/>
      <c r="J62" s="3"/>
      <c r="K62" s="18" t="s">
        <v>77</v>
      </c>
      <c r="L62" s="3"/>
      <c r="M62" s="5"/>
      <c r="N62" s="3"/>
      <c r="O62" s="5"/>
      <c r="P62" s="3"/>
      <c r="Q62" s="18" t="s">
        <v>77</v>
      </c>
      <c r="R62" s="3"/>
      <c r="S62" s="5"/>
      <c r="T62" s="105"/>
      <c r="U62" s="43"/>
      <c r="V62" s="125"/>
      <c r="W62" s="72">
        <f t="shared" si="1"/>
        <v>0</v>
      </c>
      <c r="X62" s="72">
        <f t="shared" si="2"/>
        <v>0</v>
      </c>
      <c r="Y62" s="72">
        <f t="shared" si="3"/>
        <v>0</v>
      </c>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row>
    <row r="63" spans="1:82" ht="28" x14ac:dyDescent="0.25">
      <c r="A63" s="266"/>
      <c r="B63" s="256"/>
      <c r="C63" s="257"/>
      <c r="D63" s="3"/>
      <c r="E63" s="60" t="s">
        <v>121</v>
      </c>
      <c r="F63" s="3"/>
      <c r="G63" s="64"/>
      <c r="H63" s="3"/>
      <c r="I63" s="102"/>
      <c r="J63" s="3"/>
      <c r="K63" s="18" t="s">
        <v>77</v>
      </c>
      <c r="L63" s="3"/>
      <c r="M63" s="5"/>
      <c r="N63" s="3"/>
      <c r="O63" s="5"/>
      <c r="P63" s="3"/>
      <c r="Q63" s="18" t="s">
        <v>77</v>
      </c>
      <c r="R63" s="3"/>
      <c r="S63" s="5"/>
      <c r="T63" s="105"/>
      <c r="U63" s="43"/>
      <c r="V63" s="125"/>
      <c r="W63" s="72">
        <f t="shared" si="1"/>
        <v>0</v>
      </c>
      <c r="X63" s="72">
        <f t="shared" si="2"/>
        <v>0</v>
      </c>
      <c r="Y63" s="72">
        <f t="shared" si="3"/>
        <v>0</v>
      </c>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row>
    <row r="64" spans="1:82" ht="25" x14ac:dyDescent="0.25">
      <c r="A64" s="266"/>
      <c r="B64" s="256"/>
      <c r="C64" s="257"/>
      <c r="D64" s="3"/>
      <c r="E64" s="60" t="s">
        <v>122</v>
      </c>
      <c r="F64" s="3"/>
      <c r="G64" s="64"/>
      <c r="H64" s="3"/>
      <c r="I64" s="102"/>
      <c r="J64" s="3"/>
      <c r="K64" s="18" t="s">
        <v>77</v>
      </c>
      <c r="L64" s="3"/>
      <c r="M64" s="5"/>
      <c r="N64" s="3"/>
      <c r="O64" s="5"/>
      <c r="P64" s="3"/>
      <c r="Q64" s="18" t="s">
        <v>77</v>
      </c>
      <c r="R64" s="3"/>
      <c r="S64" s="5"/>
      <c r="T64" s="105"/>
      <c r="U64" s="43"/>
      <c r="V64" s="125"/>
      <c r="W64" s="72">
        <f t="shared" si="1"/>
        <v>0</v>
      </c>
      <c r="X64" s="72">
        <f t="shared" si="2"/>
        <v>0</v>
      </c>
      <c r="Y64" s="72">
        <f t="shared" si="3"/>
        <v>0</v>
      </c>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row>
    <row r="65" spans="1:82" s="26" customFormat="1" ht="15" customHeight="1" thickBot="1" x14ac:dyDescent="0.3">
      <c r="A65" s="267"/>
      <c r="B65" s="304"/>
      <c r="C65" s="305"/>
      <c r="D65" s="24"/>
      <c r="E65" s="61" t="s">
        <v>123</v>
      </c>
      <c r="G65" s="65"/>
      <c r="I65" s="102"/>
      <c r="K65" s="48" t="s">
        <v>77</v>
      </c>
      <c r="M65" s="53"/>
      <c r="O65" s="53"/>
      <c r="Q65" s="48" t="s">
        <v>77</v>
      </c>
      <c r="S65" s="53"/>
      <c r="U65" s="51"/>
      <c r="V65" s="125"/>
      <c r="W65" s="72">
        <f t="shared" si="1"/>
        <v>0</v>
      </c>
      <c r="X65" s="72">
        <f t="shared" si="2"/>
        <v>0</v>
      </c>
      <c r="Y65" s="72">
        <f t="shared" si="3"/>
        <v>0</v>
      </c>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row>
    <row r="66" spans="1:82" s="11" customFormat="1" ht="13" thickBot="1" x14ac:dyDescent="0.3">
      <c r="A66" s="9"/>
      <c r="B66" s="264" t="s">
        <v>83</v>
      </c>
      <c r="C66" s="264"/>
      <c r="K66" s="62"/>
      <c r="Q66" s="62"/>
      <c r="R66" s="62"/>
      <c r="S66" s="62"/>
      <c r="T66" s="62"/>
      <c r="U66" s="39"/>
      <c r="V66" s="125"/>
      <c r="W66" s="72"/>
      <c r="X66" s="72"/>
      <c r="Y66" s="72"/>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row>
    <row r="67" spans="1:82" s="2" customFormat="1" ht="144" customHeight="1" x14ac:dyDescent="0.25">
      <c r="A67" s="239"/>
      <c r="B67" s="288" t="s">
        <v>85</v>
      </c>
      <c r="C67" s="289"/>
      <c r="D67" s="22"/>
      <c r="E67" s="54" t="s">
        <v>88</v>
      </c>
      <c r="F67" s="55"/>
      <c r="G67" s="66"/>
      <c r="H67" s="55"/>
      <c r="I67" s="102"/>
      <c r="J67" s="55"/>
      <c r="K67" s="54" t="s">
        <v>86</v>
      </c>
      <c r="L67" s="55"/>
      <c r="M67" s="66"/>
      <c r="N67" s="55"/>
      <c r="O67" s="102"/>
      <c r="P67" s="55"/>
      <c r="Q67" s="52" t="s">
        <v>80</v>
      </c>
      <c r="R67" s="55"/>
      <c r="S67" s="118"/>
      <c r="T67" s="55"/>
      <c r="U67" s="43"/>
      <c r="V67" s="125"/>
      <c r="W67" s="72">
        <f>IF(G67="compliant",1,0)</f>
        <v>0</v>
      </c>
      <c r="X67" s="72">
        <f>IF(K67="see Level 1",W67,IF(M67="compliant",1,0))</f>
        <v>0</v>
      </c>
      <c r="Y67" s="72">
        <f>IF(Q67="see Level 1",W67,IF(Q67="see Level 2",X67,IF(S67="compliant",1,0)))</f>
        <v>0</v>
      </c>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row>
    <row r="68" spans="1:82" s="2" customFormat="1" ht="249" customHeight="1" thickBot="1" x14ac:dyDescent="0.3">
      <c r="A68" s="240"/>
      <c r="B68" s="290" t="s">
        <v>84</v>
      </c>
      <c r="C68" s="291"/>
      <c r="D68" s="56"/>
      <c r="E68" s="57"/>
      <c r="F68" s="58"/>
      <c r="G68" s="23"/>
      <c r="H68" s="58"/>
      <c r="I68" s="57"/>
      <c r="J68" s="58"/>
      <c r="K68" s="57" t="s">
        <v>87</v>
      </c>
      <c r="L68" s="58"/>
      <c r="M68" s="65"/>
      <c r="N68" s="58"/>
      <c r="O68" s="114"/>
      <c r="P68" s="58"/>
      <c r="Q68" s="59" t="s">
        <v>80</v>
      </c>
      <c r="R68" s="58"/>
      <c r="S68" s="120"/>
      <c r="T68" s="58"/>
      <c r="U68" s="121"/>
      <c r="V68" s="125"/>
      <c r="W68" s="73"/>
      <c r="X68" s="73">
        <f>IF(K68="see Level 1",W68,IF(M68="compliant",1,0))</f>
        <v>0</v>
      </c>
      <c r="Y68" s="73">
        <f>IF(Q68="see Level 1",W68,IF(Q68="see Level 2",X68,IF(S68="compliant",1,0)))</f>
        <v>0</v>
      </c>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row>
    <row r="69" spans="1:82" s="124" customFormat="1" ht="30" customHeight="1" x14ac:dyDescent="0.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row>
    <row r="70" spans="1:82" s="124" customFormat="1" ht="30" customHeight="1" thickBot="1" x14ac:dyDescent="0.3">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c r="CD70" s="125"/>
    </row>
    <row r="71" spans="1:82" ht="16" thickBot="1" x14ac:dyDescent="0.4">
      <c r="A71" s="276" t="s">
        <v>192</v>
      </c>
      <c r="B71" s="277"/>
      <c r="C71" s="277"/>
      <c r="D71" s="277"/>
      <c r="E71" s="277"/>
      <c r="F71" s="277"/>
      <c r="G71" s="277"/>
      <c r="H71" s="277"/>
      <c r="I71" s="277"/>
      <c r="J71" s="277"/>
      <c r="K71" s="277"/>
      <c r="L71" s="277"/>
      <c r="M71" s="277"/>
      <c r="N71" s="277"/>
      <c r="O71" s="277"/>
      <c r="P71" s="277"/>
      <c r="Q71" s="277"/>
      <c r="R71" s="277"/>
      <c r="S71" s="277"/>
      <c r="T71" s="277"/>
      <c r="U71" s="277"/>
      <c r="V71" s="278"/>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row>
    <row r="72" spans="1:82" x14ac:dyDescent="0.25">
      <c r="A72" s="124"/>
      <c r="B72" s="124"/>
      <c r="C72" s="124"/>
      <c r="D72" s="124"/>
      <c r="E72" s="124"/>
      <c r="F72" s="124"/>
      <c r="G72" s="124"/>
      <c r="H72" s="124"/>
      <c r="I72" s="124"/>
      <c r="J72" s="124"/>
      <c r="K72" s="124"/>
      <c r="L72" s="124"/>
      <c r="M72" s="124"/>
      <c r="N72" s="124"/>
      <c r="O72" s="124"/>
      <c r="P72" s="124"/>
      <c r="Q72" s="124"/>
      <c r="R72" s="124"/>
      <c r="S72" s="124"/>
      <c r="T72" s="124"/>
      <c r="U72" s="124"/>
      <c r="V72" s="124"/>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row>
    <row r="73" spans="1:82" ht="16" thickBot="1" x14ac:dyDescent="0.4">
      <c r="A73" s="124"/>
      <c r="B73" s="124"/>
      <c r="C73" s="124"/>
      <c r="D73" s="124"/>
      <c r="E73" s="124"/>
      <c r="F73" s="124"/>
      <c r="G73" s="124"/>
      <c r="H73" s="124"/>
      <c r="I73" s="124"/>
      <c r="J73" s="124"/>
      <c r="K73" s="124"/>
      <c r="L73" s="124"/>
      <c r="M73" s="153"/>
      <c r="N73" s="124"/>
      <c r="O73" s="124"/>
      <c r="P73" s="124"/>
      <c r="Q73" s="124"/>
      <c r="R73" s="124"/>
      <c r="S73" s="124"/>
      <c r="T73" s="124"/>
      <c r="U73" s="124"/>
      <c r="V73" s="124"/>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1" customFormat="1" ht="16" thickBot="1" x14ac:dyDescent="0.4">
      <c r="A74" s="151"/>
      <c r="B74" s="151"/>
      <c r="C74" s="151"/>
      <c r="D74" s="151"/>
      <c r="E74" s="67" t="s">
        <v>358</v>
      </c>
      <c r="F74" s="279">
        <f>W81</f>
        <v>0</v>
      </c>
      <c r="G74" s="280"/>
      <c r="H74" s="124"/>
      <c r="I74" s="124"/>
      <c r="J74" s="151"/>
      <c r="K74" s="67" t="s">
        <v>359</v>
      </c>
      <c r="L74" s="279">
        <f>X81</f>
        <v>0</v>
      </c>
      <c r="M74" s="281"/>
      <c r="N74" s="124"/>
      <c r="O74" s="124"/>
      <c r="P74" s="151"/>
      <c r="Q74" s="67" t="s">
        <v>360</v>
      </c>
      <c r="R74" s="279">
        <f>Y81</f>
        <v>0</v>
      </c>
      <c r="S74" s="280"/>
      <c r="T74" s="124"/>
      <c r="U74" s="124"/>
      <c r="V74" s="151"/>
      <c r="W74" s="21"/>
      <c r="X74" s="21"/>
      <c r="Y74" s="36"/>
      <c r="Z74" s="10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row>
    <row r="75" spans="1:82" s="1" customFormat="1" ht="15.5" x14ac:dyDescent="0.35">
      <c r="A75" s="151"/>
      <c r="B75" s="151"/>
      <c r="C75" s="151"/>
      <c r="D75" s="151"/>
      <c r="E75" s="171" t="s">
        <v>195</v>
      </c>
      <c r="F75" s="282">
        <f>SUM(W82:W94)/SUM(COUNTIFS(W82:W94,"=0"),COUNTIFS(W82:W94,"=1"))</f>
        <v>0</v>
      </c>
      <c r="G75" s="283"/>
      <c r="H75" s="124"/>
      <c r="I75" s="124"/>
      <c r="J75" s="151"/>
      <c r="K75" s="171" t="s">
        <v>195</v>
      </c>
      <c r="L75" s="282">
        <f>SUM(X82:X94)/SUM(COUNTIFS(X82:X94,"=0"),COUNTIFS(X82:X94,"=1"))</f>
        <v>0</v>
      </c>
      <c r="M75" s="283"/>
      <c r="N75" s="124"/>
      <c r="O75" s="124"/>
      <c r="P75" s="151"/>
      <c r="Q75" s="171" t="s">
        <v>195</v>
      </c>
      <c r="R75" s="282">
        <f>SUM(Y82:Y94)/SUM(COUNTIFS(Y82:Y94,"=0"),COUNTIFS(Y82:Y94,"=1"))</f>
        <v>0</v>
      </c>
      <c r="S75" s="283"/>
      <c r="T75" s="124"/>
      <c r="U75" s="124"/>
      <c r="V75" s="151"/>
      <c r="X75" s="36"/>
      <c r="Y75" s="36"/>
      <c r="Z75" s="10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row>
    <row r="76" spans="1:82" s="1" customFormat="1" ht="15.5" x14ac:dyDescent="0.35">
      <c r="A76" s="151"/>
      <c r="B76" s="151"/>
      <c r="C76" s="151"/>
      <c r="D76" s="151"/>
      <c r="E76" s="170" t="s">
        <v>206</v>
      </c>
      <c r="F76" s="284">
        <f>SUM(W95:W106)/SUM(COUNTIFS(W95:W106,"=0"),COUNTIFS(W95:W106,"=1"))</f>
        <v>0</v>
      </c>
      <c r="G76" s="285"/>
      <c r="H76" s="124"/>
      <c r="I76" s="124"/>
      <c r="J76" s="151"/>
      <c r="K76" s="170" t="s">
        <v>206</v>
      </c>
      <c r="L76" s="284">
        <f>SUM(X95:X106)/SUM(COUNTIFS(X95:X106,"=0"),COUNTIFS(X95:X106,"=1"))</f>
        <v>0</v>
      </c>
      <c r="M76" s="285"/>
      <c r="N76" s="124"/>
      <c r="O76" s="124"/>
      <c r="P76" s="151"/>
      <c r="Q76" s="170" t="s">
        <v>206</v>
      </c>
      <c r="R76" s="284">
        <f>SUM(Y95:Y106)/SUM(COUNTIFS(Y95:Y106,"=0"),COUNTIFS(Y95:Y106,"=1"))</f>
        <v>0</v>
      </c>
      <c r="S76" s="285"/>
      <c r="T76" s="124"/>
      <c r="U76" s="124"/>
      <c r="V76" s="151"/>
      <c r="X76" s="36"/>
      <c r="Y76" s="36"/>
      <c r="Z76" s="10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82" s="1" customFormat="1" ht="15.5" x14ac:dyDescent="0.35">
      <c r="A77" s="151"/>
      <c r="B77" s="151"/>
      <c r="C77" s="151"/>
      <c r="D77" s="151"/>
      <c r="E77" s="173"/>
      <c r="F77" s="173"/>
      <c r="G77" s="173"/>
      <c r="H77" s="173"/>
      <c r="I77" s="124"/>
      <c r="J77" s="151"/>
      <c r="K77" s="170" t="s">
        <v>220</v>
      </c>
      <c r="L77" s="284">
        <f>SUM(X107:X108)/100/SUM(COUNTIFS(X107:X108,"=0"),COUNTIFS(X107:X108,"=100"))</f>
        <v>0</v>
      </c>
      <c r="M77" s="285"/>
      <c r="N77" s="124"/>
      <c r="O77" s="124"/>
      <c r="P77" s="151"/>
      <c r="Q77" s="173"/>
      <c r="R77" s="173"/>
      <c r="S77" s="173"/>
      <c r="T77" s="124"/>
      <c r="U77" s="124"/>
      <c r="V77" s="151"/>
      <c r="X77" s="36"/>
      <c r="Y77" s="36"/>
      <c r="Z77" s="10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82" s="1" customFormat="1" ht="16" thickBot="1" x14ac:dyDescent="0.4">
      <c r="A78" s="151"/>
      <c r="B78" s="151"/>
      <c r="C78" s="151"/>
      <c r="D78" s="151"/>
      <c r="E78" s="152"/>
      <c r="F78" s="152"/>
      <c r="G78" s="152"/>
      <c r="H78" s="124"/>
      <c r="I78" s="124"/>
      <c r="J78" s="151"/>
      <c r="K78" s="152"/>
      <c r="L78" s="152"/>
      <c r="M78" s="152"/>
      <c r="N78" s="124"/>
      <c r="O78" s="124"/>
      <c r="P78" s="151"/>
      <c r="Q78" s="152"/>
      <c r="R78" s="152"/>
      <c r="S78" s="152"/>
      <c r="T78" s="124"/>
      <c r="U78" s="124"/>
      <c r="V78" s="151"/>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row>
    <row r="79" spans="1:82" ht="13.5" thickBot="1" x14ac:dyDescent="0.35">
      <c r="A79" s="124"/>
      <c r="B79" s="124"/>
      <c r="C79" s="124"/>
      <c r="D79" s="124"/>
      <c r="E79" s="124"/>
      <c r="F79" s="124"/>
      <c r="G79" s="124"/>
      <c r="H79" s="124"/>
      <c r="I79" s="124"/>
      <c r="J79" s="124"/>
      <c r="K79" s="124"/>
      <c r="L79" s="124"/>
      <c r="M79" s="124"/>
      <c r="N79" s="124"/>
      <c r="O79" s="124"/>
      <c r="P79" s="124"/>
      <c r="Q79" s="124"/>
      <c r="R79" s="124"/>
      <c r="S79" s="124"/>
      <c r="T79" s="124"/>
      <c r="U79" s="124"/>
      <c r="V79" s="124"/>
      <c r="W79" s="273" t="s">
        <v>124</v>
      </c>
      <c r="X79" s="274"/>
      <c r="Y79" s="275"/>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row>
    <row r="80" spans="1:82" s="28" customFormat="1" ht="28.5" customHeight="1" thickBot="1" x14ac:dyDescent="0.3">
      <c r="A80" s="27"/>
      <c r="B80" s="247" t="s">
        <v>1</v>
      </c>
      <c r="C80" s="248"/>
      <c r="E80" s="29" t="s">
        <v>2</v>
      </c>
      <c r="G80" s="81" t="s">
        <v>17</v>
      </c>
      <c r="H80" s="113"/>
      <c r="I80" s="29" t="s">
        <v>169</v>
      </c>
      <c r="K80" s="29" t="s">
        <v>16</v>
      </c>
      <c r="M80" s="81" t="s">
        <v>17</v>
      </c>
      <c r="N80" s="113"/>
      <c r="O80" s="29" t="s">
        <v>169</v>
      </c>
      <c r="Q80" s="29" t="s">
        <v>71</v>
      </c>
      <c r="S80" s="81" t="s">
        <v>17</v>
      </c>
      <c r="T80" s="113"/>
      <c r="U80" s="29" t="s">
        <v>169</v>
      </c>
      <c r="V80" s="154"/>
      <c r="W80" s="71" t="s">
        <v>2</v>
      </c>
      <c r="X80" s="71" t="s">
        <v>16</v>
      </c>
      <c r="Y80" s="71" t="s">
        <v>71</v>
      </c>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row>
    <row r="81" spans="1:82" s="11" customFormat="1" ht="13" thickBot="1" x14ac:dyDescent="0.3">
      <c r="A81" s="9"/>
      <c r="B81" s="286" t="s">
        <v>195</v>
      </c>
      <c r="C81" s="286"/>
      <c r="D81" s="10"/>
      <c r="K81" s="62"/>
      <c r="Q81" s="62"/>
      <c r="R81" s="62"/>
      <c r="S81" s="62"/>
      <c r="T81" s="62"/>
      <c r="U81" s="39"/>
      <c r="V81" s="154"/>
      <c r="W81" s="164">
        <f>SUM(W82:W108)/SUM(COUNTIFS(W82:W108,"=1"),COUNTIFS(W82:W108,"=0"))</f>
        <v>0</v>
      </c>
      <c r="X81" s="164">
        <f>IF(SUM(X82:X108)/SUM(COUNTIFS(X82:X106,"=1"),COUNTIFS(X82:X106,"=0"))&gt;1,1,SUM(X82:X108)/SUM(COUNTIFS(X82:X106,"=1"),COUNTIFS(X82:X106,"=0")))</f>
        <v>0</v>
      </c>
      <c r="Y81" s="164">
        <f t="shared" ref="Y81" si="4">SUM(Y82:Y108)/SUM(COUNTIFS(Y82:Y108,"=1"),COUNTIFS(Y82:Y108,"=0"))</f>
        <v>0</v>
      </c>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row>
    <row r="82" spans="1:82" ht="40.5" customHeight="1" x14ac:dyDescent="0.35">
      <c r="A82" s="241"/>
      <c r="B82" s="249" t="s">
        <v>196</v>
      </c>
      <c r="C82" s="249"/>
      <c r="D82" s="8"/>
      <c r="E82" s="74" t="s">
        <v>193</v>
      </c>
      <c r="F82" s="21"/>
      <c r="G82" s="63"/>
      <c r="H82" s="21"/>
      <c r="I82" s="102"/>
      <c r="J82" s="21"/>
      <c r="K82" s="50" t="s">
        <v>77</v>
      </c>
      <c r="L82" s="21"/>
      <c r="M82" s="44"/>
      <c r="N82" s="21"/>
      <c r="O82" s="44"/>
      <c r="P82" s="21"/>
      <c r="Q82" s="50" t="s">
        <v>77</v>
      </c>
      <c r="R82" s="21"/>
      <c r="S82" s="44"/>
      <c r="T82" s="21"/>
      <c r="U82" s="46"/>
      <c r="V82" s="154"/>
      <c r="W82" s="72">
        <f>IF(G82="compliant",1,0)</f>
        <v>0</v>
      </c>
      <c r="X82" s="72">
        <f>IF(K82="see Level 1",W82,IF(M82="compliant",1,0))</f>
        <v>0</v>
      </c>
      <c r="Y82" s="72">
        <f>IF(Q82="see Level 1",W82,IF(Q82="see Level 2",X82,IF(S82="compliant",1,0)))</f>
        <v>0</v>
      </c>
      <c r="Z82" s="107"/>
      <c r="AA82" s="36"/>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row>
    <row r="83" spans="1:82" s="2" customFormat="1" ht="12.75" customHeight="1" x14ac:dyDescent="0.25">
      <c r="A83" s="212"/>
      <c r="B83" s="218" t="s">
        <v>198</v>
      </c>
      <c r="C83" s="218"/>
      <c r="D83" s="5"/>
      <c r="E83" s="7"/>
      <c r="F83" s="5"/>
      <c r="G83" s="126"/>
      <c r="H83" s="5"/>
      <c r="I83" s="7"/>
      <c r="J83" s="5"/>
      <c r="K83" s="18"/>
      <c r="L83" s="5"/>
      <c r="M83" s="7"/>
      <c r="N83" s="5"/>
      <c r="O83" s="7"/>
      <c r="P83" s="5"/>
      <c r="Q83" s="18"/>
      <c r="R83" s="5"/>
      <c r="S83" s="7"/>
      <c r="T83" s="112"/>
      <c r="U83" s="40"/>
      <c r="V83" s="125"/>
      <c r="W83" s="72"/>
      <c r="X83" s="72"/>
      <c r="Y83" s="72"/>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row>
    <row r="84" spans="1:82" ht="42" customHeight="1" x14ac:dyDescent="0.25">
      <c r="A84" s="212"/>
      <c r="B84" s="235" t="s">
        <v>125</v>
      </c>
      <c r="C84" s="236"/>
      <c r="D84" s="13"/>
      <c r="E84" s="7" t="s">
        <v>199</v>
      </c>
      <c r="F84" s="3"/>
      <c r="G84" s="64"/>
      <c r="H84" s="3"/>
      <c r="I84" s="102"/>
      <c r="J84" s="3"/>
      <c r="K84" s="47" t="s">
        <v>77</v>
      </c>
      <c r="L84" s="3"/>
      <c r="M84" s="18"/>
      <c r="N84" s="3"/>
      <c r="O84" s="18"/>
      <c r="P84" s="3"/>
      <c r="Q84" s="47" t="s">
        <v>77</v>
      </c>
      <c r="R84" s="3"/>
      <c r="S84" s="18"/>
      <c r="T84" s="105"/>
      <c r="U84" s="41"/>
      <c r="V84" s="125"/>
      <c r="W84" s="72">
        <f>IF(G84="compliant",1,0)</f>
        <v>0</v>
      </c>
      <c r="X84" s="72">
        <f>IF(K84="see Level 1",W84,IF(M84="compliant",1,0))</f>
        <v>0</v>
      </c>
      <c r="Y84" s="72">
        <f>IF(Q84="see Level 1",W84,IF(Q84="see Level 2",X84,IF(S84="compliant",1,0)))</f>
        <v>0</v>
      </c>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row>
    <row r="85" spans="1:82" ht="78.75" customHeight="1" x14ac:dyDescent="0.25">
      <c r="A85" s="212"/>
      <c r="B85" s="235" t="s">
        <v>197</v>
      </c>
      <c r="C85" s="236"/>
      <c r="D85" s="13"/>
      <c r="E85" s="7" t="s">
        <v>194</v>
      </c>
      <c r="F85" s="3"/>
      <c r="G85" s="127"/>
      <c r="H85" s="3"/>
      <c r="I85" s="102"/>
      <c r="J85" s="3"/>
      <c r="K85" s="47" t="s">
        <v>77</v>
      </c>
      <c r="L85" s="21"/>
      <c r="M85" s="18"/>
      <c r="N85" s="21"/>
      <c r="O85" s="18"/>
      <c r="P85" s="3"/>
      <c r="Q85" s="47" t="s">
        <v>77</v>
      </c>
      <c r="R85" s="21"/>
      <c r="S85" s="18"/>
      <c r="T85" s="21"/>
      <c r="U85" s="41"/>
      <c r="V85" s="125"/>
      <c r="W85" s="72">
        <f>IF(G85="compliant",1,0)</f>
        <v>0</v>
      </c>
      <c r="X85" s="72">
        <f>IF(K85="see Level 1",W85,IF(M85="compliant",1,0))</f>
        <v>0</v>
      </c>
      <c r="Y85" s="72">
        <f>IF(Q85="see Level 1",W85,IF(Q85="see Level 2",X85,IF(S85="compliant",1,0)))</f>
        <v>0</v>
      </c>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ht="26" x14ac:dyDescent="0.25">
      <c r="A86" s="212"/>
      <c r="B86" s="251" t="s">
        <v>6</v>
      </c>
      <c r="C86" s="251"/>
      <c r="D86" s="13"/>
      <c r="E86" s="75" t="s">
        <v>200</v>
      </c>
      <c r="F86" s="3"/>
      <c r="G86" s="64"/>
      <c r="H86" s="3"/>
      <c r="I86" s="102"/>
      <c r="J86" s="3"/>
      <c r="K86" s="47" t="s">
        <v>77</v>
      </c>
      <c r="L86" s="3"/>
      <c r="M86" s="18"/>
      <c r="N86" s="3"/>
      <c r="O86" s="18"/>
      <c r="P86" s="3"/>
      <c r="Q86" s="47" t="s">
        <v>77</v>
      </c>
      <c r="R86" s="3"/>
      <c r="S86" s="18"/>
      <c r="T86" s="105"/>
      <c r="U86" s="41"/>
      <c r="V86" s="125"/>
      <c r="W86" s="72">
        <f>IF(G86="compliant",1,0)</f>
        <v>0</v>
      </c>
      <c r="X86" s="72">
        <f>IF(K86="see Level 1",W86,IF(M86="compliant",1,0))</f>
        <v>0</v>
      </c>
      <c r="Y86" s="72">
        <f>IF(Q86="see Level 1",W86,IF(Q86="see Level 2",X86,IF(S86="compliant",1,0)))</f>
        <v>0</v>
      </c>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row>
    <row r="87" spans="1:82" s="19" customFormat="1" ht="12.75" customHeight="1" x14ac:dyDescent="0.25">
      <c r="A87" s="212"/>
      <c r="B87" s="218" t="s">
        <v>7</v>
      </c>
      <c r="C87" s="218"/>
      <c r="D87" s="5"/>
      <c r="E87" s="18"/>
      <c r="F87" s="5"/>
      <c r="G87" s="109"/>
      <c r="H87" s="5"/>
      <c r="I87" s="18"/>
      <c r="J87" s="5"/>
      <c r="K87" s="18"/>
      <c r="L87" s="5"/>
      <c r="M87" s="18"/>
      <c r="N87" s="5"/>
      <c r="O87" s="18"/>
      <c r="P87" s="5"/>
      <c r="Q87" s="18"/>
      <c r="R87" s="5"/>
      <c r="S87" s="18"/>
      <c r="T87" s="112"/>
      <c r="U87" s="41"/>
      <c r="V87" s="125"/>
      <c r="W87" s="72"/>
      <c r="X87" s="72"/>
      <c r="Y87" s="72"/>
    </row>
    <row r="88" spans="1:82" s="2" customFormat="1" ht="92.25" customHeight="1" x14ac:dyDescent="0.25">
      <c r="A88" s="212"/>
      <c r="B88" s="219" t="s">
        <v>8</v>
      </c>
      <c r="C88" s="219"/>
      <c r="D88" s="14"/>
      <c r="E88" s="6" t="s">
        <v>72</v>
      </c>
      <c r="F88" s="5"/>
      <c r="G88" s="108" t="str">
        <f>IF('building description'!G73="yes","compliant",IF('building description'!G73="","see building description","non-compliant"))</f>
        <v>see building description</v>
      </c>
      <c r="H88" s="5"/>
      <c r="I88" s="102"/>
      <c r="J88" s="5"/>
      <c r="K88" s="18" t="s">
        <v>77</v>
      </c>
      <c r="L88" s="5"/>
      <c r="M88" s="18"/>
      <c r="N88" s="5"/>
      <c r="O88" s="18"/>
      <c r="P88" s="5"/>
      <c r="Q88" s="18" t="s">
        <v>77</v>
      </c>
      <c r="R88" s="5"/>
      <c r="S88" s="18"/>
      <c r="T88" s="112"/>
      <c r="U88" s="41"/>
      <c r="V88" s="125"/>
      <c r="W88" s="72"/>
      <c r="X88" s="72"/>
      <c r="Y88" s="72"/>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row>
    <row r="89" spans="1:82" ht="144" customHeight="1" x14ac:dyDescent="0.25">
      <c r="A89" s="212"/>
      <c r="B89" s="287" t="s">
        <v>9</v>
      </c>
      <c r="C89" s="287"/>
      <c r="D89" s="3"/>
      <c r="E89" s="7" t="s">
        <v>223</v>
      </c>
      <c r="F89" s="3"/>
      <c r="G89" s="64"/>
      <c r="H89" s="3"/>
      <c r="I89" s="102"/>
      <c r="J89" s="3"/>
      <c r="K89" s="47" t="s">
        <v>77</v>
      </c>
      <c r="L89" s="3"/>
      <c r="M89" s="18"/>
      <c r="N89" s="3"/>
      <c r="O89" s="18"/>
      <c r="P89" s="3"/>
      <c r="Q89" s="47" t="s">
        <v>77</v>
      </c>
      <c r="R89" s="3"/>
      <c r="S89" s="18"/>
      <c r="T89" s="105"/>
      <c r="U89" s="41"/>
      <c r="V89" s="125"/>
      <c r="W89" s="72">
        <f>IF(G89="compliant",1,0)</f>
        <v>0</v>
      </c>
      <c r="X89" s="72">
        <f>IF(K89="see Level 1",W89,IF(M89="compliant",1,0))</f>
        <v>0</v>
      </c>
      <c r="Y89" s="72">
        <f>IF(Q89="see Level 1",W89,IF(Q89="see Level 2",X89,IF(S89="compliant",1,0)))</f>
        <v>0</v>
      </c>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row>
    <row r="90" spans="1:82" ht="66.75" customHeight="1" x14ac:dyDescent="0.25">
      <c r="A90" s="212"/>
      <c r="B90" s="223" t="s">
        <v>10</v>
      </c>
      <c r="C90" s="223"/>
      <c r="D90" s="13"/>
      <c r="E90" s="15" t="s">
        <v>201</v>
      </c>
      <c r="F90" s="13"/>
      <c r="G90" s="132"/>
      <c r="H90" s="13"/>
      <c r="I90" s="133"/>
      <c r="J90" s="13"/>
      <c r="K90" s="143" t="s">
        <v>77</v>
      </c>
      <c r="L90" s="13"/>
      <c r="M90" s="134"/>
      <c r="N90" s="13"/>
      <c r="O90" s="134"/>
      <c r="P90" s="13"/>
      <c r="Q90" s="143" t="s">
        <v>77</v>
      </c>
      <c r="R90" s="13"/>
      <c r="S90" s="134"/>
      <c r="T90" s="144"/>
      <c r="U90" s="145"/>
      <c r="V90" s="125"/>
      <c r="W90" s="72">
        <f>IF(G90="compliant",1,0)</f>
        <v>0</v>
      </c>
      <c r="X90" s="72">
        <f>IF(K90="see Level 1",W90,IF(M90="compliant",1,0))</f>
        <v>0</v>
      </c>
      <c r="Y90" s="72">
        <f>IF(Q90="see Level 1",W90,IF(Q90="see Level 2",X90,IF(S90="compliant",1,0)))</f>
        <v>0</v>
      </c>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row>
    <row r="91" spans="1:82" s="21" customFormat="1" ht="78" customHeight="1" x14ac:dyDescent="0.25">
      <c r="A91" s="212"/>
      <c r="B91" s="287" t="s">
        <v>11</v>
      </c>
      <c r="C91" s="287"/>
      <c r="D91" s="3"/>
      <c r="E91" s="4" t="s">
        <v>202</v>
      </c>
      <c r="F91" s="3"/>
      <c r="G91" s="64"/>
      <c r="H91" s="3"/>
      <c r="I91" s="102"/>
      <c r="J91" s="3"/>
      <c r="K91" s="47" t="s">
        <v>77</v>
      </c>
      <c r="L91" s="3"/>
      <c r="M91" s="129"/>
      <c r="N91" s="3"/>
      <c r="O91" s="129"/>
      <c r="P91" s="3"/>
      <c r="Q91" s="47" t="s">
        <v>77</v>
      </c>
      <c r="R91" s="3"/>
      <c r="S91" s="18"/>
      <c r="T91" s="3"/>
      <c r="U91" s="41"/>
      <c r="V91" s="125"/>
      <c r="W91" s="72">
        <f>IF(G91="compliant",1,0)</f>
        <v>0</v>
      </c>
      <c r="X91" s="72">
        <f>IF(K91="see Level 1",W91,IF(M91="compliant",1,0))</f>
        <v>0</v>
      </c>
      <c r="Y91" s="72">
        <f>IF(Q91="see Level 1",W91,IF(Q91="see Level 2",X91,IF(S91="compliant",1,0)))</f>
        <v>0</v>
      </c>
    </row>
    <row r="92" spans="1:82" s="19" customFormat="1" x14ac:dyDescent="0.25">
      <c r="A92" s="212"/>
      <c r="B92" s="234" t="s">
        <v>203</v>
      </c>
      <c r="C92" s="234"/>
      <c r="D92" s="14"/>
      <c r="E92" s="31"/>
      <c r="G92" s="31"/>
      <c r="I92" s="31"/>
      <c r="K92" s="103"/>
      <c r="L92" s="14"/>
      <c r="M92" s="31"/>
      <c r="O92" s="31"/>
      <c r="P92" s="14"/>
      <c r="Q92" s="103"/>
      <c r="S92" s="128"/>
      <c r="U92" s="42"/>
      <c r="V92" s="125"/>
      <c r="W92" s="72"/>
      <c r="X92" s="72"/>
      <c r="Y92" s="72"/>
    </row>
    <row r="93" spans="1:82" ht="53.25" customHeight="1" x14ac:dyDescent="0.25">
      <c r="A93" s="212"/>
      <c r="B93" s="296" t="s">
        <v>204</v>
      </c>
      <c r="C93" s="296"/>
      <c r="D93" s="8"/>
      <c r="E93" s="7" t="s">
        <v>205</v>
      </c>
      <c r="F93" s="3"/>
      <c r="G93" s="132"/>
      <c r="H93" s="3"/>
      <c r="I93" s="102"/>
      <c r="J93" s="3"/>
      <c r="K93" s="47" t="s">
        <v>77</v>
      </c>
      <c r="L93" s="3"/>
      <c r="M93" s="5"/>
      <c r="N93" s="3"/>
      <c r="O93" s="5"/>
      <c r="P93" s="3"/>
      <c r="Q93" s="47" t="s">
        <v>77</v>
      </c>
      <c r="R93" s="3"/>
      <c r="S93" s="18"/>
      <c r="T93" s="105"/>
      <c r="U93" s="41"/>
      <c r="V93" s="125"/>
      <c r="W93" s="72">
        <f>IF(G93="compliant",1,0)</f>
        <v>0</v>
      </c>
      <c r="X93" s="72">
        <f>IF(K93="see Level 1",W93,IF(M93="compliant",1,0))</f>
        <v>0</v>
      </c>
      <c r="Y93" s="72">
        <f>IF(Q93="see Level 1",W93,IF(Q93="see Level 2",X93,IF(S93="compliant",1,0)))</f>
        <v>0</v>
      </c>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row>
    <row r="94" spans="1:82" ht="52.5" customHeight="1" thickBot="1" x14ac:dyDescent="0.3">
      <c r="A94" s="212"/>
      <c r="B94" s="223" t="s">
        <v>226</v>
      </c>
      <c r="C94" s="223"/>
      <c r="D94" s="13"/>
      <c r="E94" s="7" t="s">
        <v>25</v>
      </c>
      <c r="F94" s="3"/>
      <c r="G94" s="108" t="str">
        <f>IF('building description'!G69="yes","compliant",IF('building description'!G69="","see building description","non-compliant"))</f>
        <v>see building description</v>
      </c>
      <c r="H94" s="3"/>
      <c r="I94" s="102"/>
      <c r="J94" s="3"/>
      <c r="K94" s="47" t="s">
        <v>77</v>
      </c>
      <c r="L94" s="3"/>
      <c r="M94" s="5"/>
      <c r="N94" s="3"/>
      <c r="O94" s="5"/>
      <c r="P94" s="3"/>
      <c r="Q94" s="47" t="s">
        <v>77</v>
      </c>
      <c r="R94" s="3"/>
      <c r="S94" s="14"/>
      <c r="T94" s="105"/>
      <c r="U94" s="43"/>
      <c r="V94" s="125"/>
      <c r="W94" s="72">
        <f>IF(G94="compliant",1,0)</f>
        <v>0</v>
      </c>
      <c r="X94" s="72">
        <f>IF(K94="see Level 1",W94,IF(M94="compliant",1,0))</f>
        <v>0</v>
      </c>
      <c r="Y94" s="72">
        <f>IF(Q94="see Level 1",W94,IF(Q94="see Level 2",X94,IF(S94="compliant",1,0)))</f>
        <v>0</v>
      </c>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row>
    <row r="95" spans="1:82" s="11" customFormat="1" ht="13" thickBot="1" x14ac:dyDescent="0.3">
      <c r="A95" s="9"/>
      <c r="B95" s="264" t="s">
        <v>206</v>
      </c>
      <c r="C95" s="264"/>
      <c r="K95" s="62"/>
      <c r="Q95" s="62"/>
      <c r="R95" s="62"/>
      <c r="S95" s="62"/>
      <c r="T95" s="62"/>
      <c r="U95" s="39"/>
      <c r="V95" s="125"/>
      <c r="W95" s="72"/>
      <c r="X95" s="72"/>
      <c r="Y95" s="72"/>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row>
    <row r="96" spans="1:82" s="2" customFormat="1" ht="92.25" customHeight="1" x14ac:dyDescent="0.25">
      <c r="A96" s="265"/>
      <c r="B96" s="268" t="s">
        <v>227</v>
      </c>
      <c r="C96" s="268"/>
      <c r="D96" s="22"/>
      <c r="E96" s="17" t="s">
        <v>207</v>
      </c>
      <c r="F96" s="19"/>
      <c r="G96" s="63"/>
      <c r="H96" s="19"/>
      <c r="I96" s="102"/>
      <c r="J96" s="19"/>
      <c r="K96" s="54" t="s">
        <v>235</v>
      </c>
      <c r="L96" s="19"/>
      <c r="M96" s="63"/>
      <c r="N96" s="19"/>
      <c r="O96" s="102"/>
      <c r="P96" s="19"/>
      <c r="Q96" s="54" t="s">
        <v>219</v>
      </c>
      <c r="R96" s="19"/>
      <c r="S96" s="63"/>
      <c r="T96" s="19"/>
      <c r="U96" s="146"/>
      <c r="V96" s="125"/>
      <c r="W96" s="72">
        <f>IF(G96="compliant",1,0)</f>
        <v>0</v>
      </c>
      <c r="X96" s="72">
        <f>IF(K96="see Level 1",W96,IF(M96="compliant",1,0))</f>
        <v>0</v>
      </c>
      <c r="Y96" s="72">
        <f>IF(Q96="see Level 1",W96,IF(Q96="see Level 2",X96,IF(S96="compliant",1,0)))</f>
        <v>0</v>
      </c>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row>
    <row r="97" spans="1:82" s="19" customFormat="1" x14ac:dyDescent="0.25">
      <c r="A97" s="266"/>
      <c r="B97" s="269" t="s">
        <v>228</v>
      </c>
      <c r="C97" s="270"/>
      <c r="D97" s="5"/>
      <c r="E97" s="18"/>
      <c r="F97" s="5"/>
      <c r="G97" s="5"/>
      <c r="H97" s="5"/>
      <c r="I97" s="18"/>
      <c r="J97" s="5"/>
      <c r="K97" s="18"/>
      <c r="L97" s="5"/>
      <c r="M97" s="5"/>
      <c r="N97" s="5"/>
      <c r="O97" s="18"/>
      <c r="P97" s="5"/>
      <c r="Q97" s="18"/>
      <c r="R97" s="5"/>
      <c r="S97" s="5"/>
      <c r="T97" s="112"/>
      <c r="U97" s="41"/>
      <c r="V97" s="125"/>
      <c r="W97" s="72"/>
      <c r="X97" s="72"/>
      <c r="Y97" s="72"/>
    </row>
    <row r="98" spans="1:82" s="2" customFormat="1" ht="92.25" customHeight="1" x14ac:dyDescent="0.25">
      <c r="A98" s="266"/>
      <c r="B98" s="302" t="s">
        <v>229</v>
      </c>
      <c r="C98" s="302"/>
      <c r="D98" s="5"/>
      <c r="E98" s="6" t="s">
        <v>208</v>
      </c>
      <c r="F98" s="5"/>
      <c r="G98" s="5"/>
      <c r="H98" s="5"/>
      <c r="I98" s="5"/>
      <c r="J98" s="5"/>
      <c r="K98" s="18"/>
      <c r="L98" s="5"/>
      <c r="M98" s="5"/>
      <c r="N98" s="5"/>
      <c r="O98" s="5"/>
      <c r="P98" s="5"/>
      <c r="Q98" s="49" t="s">
        <v>216</v>
      </c>
      <c r="R98" s="5"/>
      <c r="S98" s="5"/>
      <c r="T98" s="112"/>
      <c r="U98" s="41"/>
      <c r="V98" s="125"/>
      <c r="W98" s="72"/>
      <c r="X98" s="72"/>
      <c r="Y98" s="72"/>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row>
    <row r="99" spans="1:82" s="2" customFormat="1" ht="26.25" customHeight="1" x14ac:dyDescent="0.25">
      <c r="A99" s="266"/>
      <c r="B99" s="302" t="s">
        <v>325</v>
      </c>
      <c r="C99" s="302"/>
      <c r="D99" s="5"/>
      <c r="E99" s="6" t="s">
        <v>209</v>
      </c>
      <c r="F99" s="5"/>
      <c r="G99" s="64"/>
      <c r="H99" s="5"/>
      <c r="I99" s="102"/>
      <c r="J99" s="5"/>
      <c r="K99" s="18"/>
      <c r="L99" s="5"/>
      <c r="M99" s="5"/>
      <c r="N99" s="5"/>
      <c r="O99" s="5"/>
      <c r="P99" s="5"/>
      <c r="Q99" s="18"/>
      <c r="R99" s="5"/>
      <c r="S99" s="5"/>
      <c r="T99" s="112"/>
      <c r="U99" s="43"/>
      <c r="V99" s="125"/>
      <c r="W99" s="72"/>
      <c r="X99" s="72"/>
      <c r="Y99" s="72"/>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row>
    <row r="100" spans="1:82" s="2" customFormat="1" ht="79.5" customHeight="1" x14ac:dyDescent="0.25">
      <c r="A100" s="266"/>
      <c r="B100" s="214" t="s">
        <v>326</v>
      </c>
      <c r="C100" s="215"/>
      <c r="D100" s="5"/>
      <c r="E100" s="6" t="s">
        <v>210</v>
      </c>
      <c r="F100" s="5"/>
      <c r="G100" s="64"/>
      <c r="H100" s="5"/>
      <c r="I100" s="102"/>
      <c r="J100" s="5"/>
      <c r="K100" s="49" t="s">
        <v>214</v>
      </c>
      <c r="L100" s="5"/>
      <c r="M100" s="64"/>
      <c r="N100" s="5"/>
      <c r="O100" s="102"/>
      <c r="P100" s="5"/>
      <c r="Q100" s="49" t="s">
        <v>215</v>
      </c>
      <c r="R100" s="5"/>
      <c r="S100" s="64"/>
      <c r="T100" s="112"/>
      <c r="U100" s="115"/>
      <c r="V100" s="125"/>
      <c r="W100" s="72">
        <f>IF(G100="compliant",1,0)</f>
        <v>0</v>
      </c>
      <c r="X100" s="72">
        <f>IF(K100="see Level 1",W100,IF(M100="compliant",1,0))</f>
        <v>0</v>
      </c>
      <c r="Y100" s="72">
        <f>IF(Q100="see Level 1",W100,IF(Q100="see Level 2",X100,IF(S100="compliant",1,0)))</f>
        <v>0</v>
      </c>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row>
    <row r="101" spans="1:82" s="2" customFormat="1" ht="116.25" customHeight="1" x14ac:dyDescent="0.25">
      <c r="A101" s="266"/>
      <c r="B101" s="214" t="s">
        <v>327</v>
      </c>
      <c r="C101" s="215"/>
      <c r="D101" s="5"/>
      <c r="E101" s="6" t="s">
        <v>211</v>
      </c>
      <c r="F101" s="5"/>
      <c r="G101" s="64"/>
      <c r="H101" s="5"/>
      <c r="I101" s="102"/>
      <c r="J101" s="5"/>
      <c r="K101" s="47" t="s">
        <v>77</v>
      </c>
      <c r="L101" s="5"/>
      <c r="M101" s="5"/>
      <c r="N101" s="5"/>
      <c r="O101" s="5"/>
      <c r="P101" s="5"/>
      <c r="Q101" s="49" t="s">
        <v>234</v>
      </c>
      <c r="R101" s="5"/>
      <c r="S101" s="64"/>
      <c r="T101" s="112"/>
      <c r="U101" s="115"/>
      <c r="V101" s="125"/>
      <c r="W101" s="72">
        <f>IF(G101="compliant",1,0)</f>
        <v>0</v>
      </c>
      <c r="X101" s="72">
        <f>IF(K101="see Level 1",W101,IF(M101="compliant",1,0))</f>
        <v>0</v>
      </c>
      <c r="Y101" s="72">
        <f>IF(Q101="see Level 1",W101,IF(Q101="see Level 2",X101,IF(S101="compliant",1,0)))</f>
        <v>0</v>
      </c>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row>
    <row r="102" spans="1:82" s="2" customFormat="1" ht="221.25" customHeight="1" x14ac:dyDescent="0.25">
      <c r="A102" s="266"/>
      <c r="B102" s="214" t="s">
        <v>328</v>
      </c>
      <c r="C102" s="215"/>
      <c r="D102" s="5"/>
      <c r="E102" s="6" t="s">
        <v>212</v>
      </c>
      <c r="F102" s="5"/>
      <c r="G102" s="64"/>
      <c r="H102" s="5"/>
      <c r="I102" s="102"/>
      <c r="J102" s="5"/>
      <c r="K102" s="4" t="s">
        <v>239</v>
      </c>
      <c r="L102" s="5"/>
      <c r="M102" s="64"/>
      <c r="N102" s="5"/>
      <c r="O102" s="102"/>
      <c r="P102" s="5"/>
      <c r="Q102" s="49" t="s">
        <v>217</v>
      </c>
      <c r="R102" s="5"/>
      <c r="S102" s="64"/>
      <c r="T102" s="112"/>
      <c r="U102" s="115"/>
      <c r="V102" s="125"/>
      <c r="W102" s="72">
        <f>IF(G102="compliant",1,0)</f>
        <v>0</v>
      </c>
      <c r="X102" s="72">
        <f>IF(K102="see Level 1",W102,IF(M102="compliant",1,0))</f>
        <v>0</v>
      </c>
      <c r="Y102" s="72">
        <f>IF(Q102="see Level 1",W102,IF(Q102="see Level 2",X102,IF(S102="compliant",1,0)))</f>
        <v>0</v>
      </c>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row>
    <row r="103" spans="1:82" s="2" customFormat="1" ht="66" customHeight="1" x14ac:dyDescent="0.25">
      <c r="A103" s="266"/>
      <c r="B103" s="214" t="s">
        <v>329</v>
      </c>
      <c r="C103" s="215"/>
      <c r="D103" s="5"/>
      <c r="E103" s="6" t="s">
        <v>213</v>
      </c>
      <c r="F103" s="5"/>
      <c r="G103" s="64"/>
      <c r="H103" s="5"/>
      <c r="I103" s="102"/>
      <c r="J103" s="5"/>
      <c r="K103" s="4" t="s">
        <v>240</v>
      </c>
      <c r="L103" s="5"/>
      <c r="M103" s="5"/>
      <c r="N103" s="5"/>
      <c r="O103" s="5"/>
      <c r="P103" s="5"/>
      <c r="Q103" s="49" t="s">
        <v>218</v>
      </c>
      <c r="R103" s="5"/>
      <c r="S103" s="64"/>
      <c r="T103" s="112"/>
      <c r="U103" s="115"/>
      <c r="V103" s="125"/>
      <c r="W103" s="72">
        <f>IF(G103="compliant",1,0)</f>
        <v>0</v>
      </c>
      <c r="X103" s="72">
        <f>IF(K103="see Level 1",W103,IF(M103="compliant",1,0))</f>
        <v>0</v>
      </c>
      <c r="Y103" s="72">
        <f>IF(Q103="see Level 1",W103,IF(Q103="see Level 2",X103,IF(S103="compliant",1,0)))</f>
        <v>0</v>
      </c>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row>
    <row r="104" spans="1:82" s="19" customFormat="1" x14ac:dyDescent="0.25">
      <c r="A104" s="266"/>
      <c r="B104" s="218" t="s">
        <v>230</v>
      </c>
      <c r="C104" s="218"/>
      <c r="D104" s="5"/>
      <c r="E104" s="18"/>
      <c r="F104" s="5"/>
      <c r="G104" s="5"/>
      <c r="H104" s="5"/>
      <c r="I104" s="18"/>
      <c r="J104" s="5"/>
      <c r="K104" s="18"/>
      <c r="L104" s="5"/>
      <c r="M104" s="5"/>
      <c r="N104" s="5"/>
      <c r="O104" s="18"/>
      <c r="P104" s="5"/>
      <c r="Q104" s="18"/>
      <c r="R104" s="5"/>
      <c r="S104" s="5"/>
      <c r="T104" s="112"/>
      <c r="U104" s="41"/>
      <c r="V104" s="125"/>
      <c r="W104" s="72"/>
      <c r="X104" s="72"/>
      <c r="Y104" s="72"/>
    </row>
    <row r="105" spans="1:82" s="2" customFormat="1" ht="103.5" customHeight="1" x14ac:dyDescent="0.25">
      <c r="A105" s="266"/>
      <c r="B105" s="302" t="s">
        <v>231</v>
      </c>
      <c r="C105" s="302"/>
      <c r="D105" s="5"/>
      <c r="E105" s="6" t="s">
        <v>222</v>
      </c>
      <c r="F105" s="5"/>
      <c r="G105" s="64"/>
      <c r="H105" s="5"/>
      <c r="I105" s="102"/>
      <c r="J105" s="5"/>
      <c r="K105" s="47" t="s">
        <v>77</v>
      </c>
      <c r="L105" s="5"/>
      <c r="M105" s="5"/>
      <c r="N105" s="5"/>
      <c r="O105" s="5"/>
      <c r="P105" s="5"/>
      <c r="Q105" s="47" t="s">
        <v>77</v>
      </c>
      <c r="R105" s="5"/>
      <c r="S105" s="5"/>
      <c r="T105" s="112"/>
      <c r="U105" s="43"/>
      <c r="V105" s="125"/>
      <c r="W105" s="72">
        <f>IF(G105="compliant",1,0)</f>
        <v>0</v>
      </c>
      <c r="X105" s="72">
        <f>IF(K105="see Level 1",W105,IF(M105="compliant",1,0))</f>
        <v>0</v>
      </c>
      <c r="Y105" s="72">
        <f>IF(Q105="see Level 1",W105,IF(Q105="see Level 2",X105,IF(S105="compliant",1,0)))</f>
        <v>0</v>
      </c>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row>
    <row r="106" spans="1:82" s="2" customFormat="1" ht="90.75" customHeight="1" thickBot="1" x14ac:dyDescent="0.3">
      <c r="A106" s="267"/>
      <c r="B106" s="309" t="s">
        <v>232</v>
      </c>
      <c r="C106" s="309"/>
      <c r="D106" s="23"/>
      <c r="E106" s="141" t="s">
        <v>224</v>
      </c>
      <c r="F106" s="23"/>
      <c r="G106" s="117"/>
      <c r="H106" s="23"/>
      <c r="I106" s="114"/>
      <c r="J106" s="23"/>
      <c r="K106" s="48" t="s">
        <v>77</v>
      </c>
      <c r="L106" s="23"/>
      <c r="M106" s="23"/>
      <c r="N106" s="23"/>
      <c r="O106" s="23"/>
      <c r="P106" s="23"/>
      <c r="Q106" s="142" t="s">
        <v>225</v>
      </c>
      <c r="R106" s="23"/>
      <c r="S106" s="117"/>
      <c r="T106" s="23"/>
      <c r="U106" s="147"/>
      <c r="V106" s="125"/>
      <c r="W106" s="72">
        <f>IF(G106="compliant",1,0)</f>
        <v>0</v>
      </c>
      <c r="X106" s="72">
        <f>IF(K106="see Level 1",W106,IF(M106="compliant",1,0))</f>
        <v>0</v>
      </c>
      <c r="Y106" s="72">
        <f>IF(Q106="see Level 1",W106,IF(Q106="see Level 2",X106,IF(S106="compliant",1,0)))</f>
        <v>0</v>
      </c>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row>
    <row r="107" spans="1:82" s="11" customFormat="1" ht="13" thickBot="1" x14ac:dyDescent="0.3">
      <c r="A107" s="9"/>
      <c r="B107" s="306" t="s">
        <v>220</v>
      </c>
      <c r="C107" s="306"/>
      <c r="D107" s="32"/>
      <c r="E107" s="32"/>
      <c r="F107" s="32"/>
      <c r="G107" s="32"/>
      <c r="H107" s="32"/>
      <c r="I107" s="32"/>
      <c r="J107" s="32"/>
      <c r="K107" s="130"/>
      <c r="L107" s="32"/>
      <c r="M107" s="32"/>
      <c r="N107" s="32"/>
      <c r="O107" s="32"/>
      <c r="P107" s="32"/>
      <c r="Q107" s="130"/>
      <c r="R107" s="130"/>
      <c r="S107" s="130"/>
      <c r="T107" s="130"/>
      <c r="U107" s="131"/>
      <c r="V107" s="125"/>
      <c r="W107" s="72"/>
      <c r="X107" s="72"/>
      <c r="Y107" s="72"/>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row>
    <row r="108" spans="1:82" s="2" customFormat="1" ht="79.5" customHeight="1" thickBot="1" x14ac:dyDescent="0.3">
      <c r="A108" s="150"/>
      <c r="B108" s="307" t="s">
        <v>233</v>
      </c>
      <c r="C108" s="308"/>
      <c r="D108" s="135"/>
      <c r="E108" s="139"/>
      <c r="F108" s="148"/>
      <c r="G108" s="135"/>
      <c r="H108" s="148"/>
      <c r="I108" s="138"/>
      <c r="J108" s="148"/>
      <c r="K108" s="139" t="s">
        <v>221</v>
      </c>
      <c r="L108" s="148"/>
      <c r="M108" s="136"/>
      <c r="N108" s="148"/>
      <c r="O108" s="137"/>
      <c r="P108" s="148"/>
      <c r="Q108" s="138"/>
      <c r="R108" s="148"/>
      <c r="S108" s="149"/>
      <c r="T108" s="148"/>
      <c r="U108" s="140"/>
      <c r="V108" s="125"/>
      <c r="W108" s="73"/>
      <c r="X108" s="73">
        <f>IF(K108="see Level 1",W108,IF(M108="compliant",100,0))</f>
        <v>0</v>
      </c>
      <c r="Y108" s="73"/>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row>
    <row r="109" spans="1:82" ht="30" customHeight="1" x14ac:dyDescent="0.2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row>
    <row r="110" spans="1:82" ht="30" customHeight="1" thickBot="1" x14ac:dyDescent="0.3">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row>
    <row r="111" spans="1:82" ht="16" thickBot="1" x14ac:dyDescent="0.4">
      <c r="A111" s="276" t="s">
        <v>241</v>
      </c>
      <c r="B111" s="277"/>
      <c r="C111" s="277"/>
      <c r="D111" s="277"/>
      <c r="E111" s="277"/>
      <c r="F111" s="277"/>
      <c r="G111" s="277"/>
      <c r="H111" s="277"/>
      <c r="I111" s="277"/>
      <c r="J111" s="277"/>
      <c r="K111" s="277"/>
      <c r="L111" s="277"/>
      <c r="M111" s="277"/>
      <c r="N111" s="277"/>
      <c r="O111" s="277"/>
      <c r="P111" s="277"/>
      <c r="Q111" s="277"/>
      <c r="R111" s="277"/>
      <c r="S111" s="277"/>
      <c r="T111" s="277"/>
      <c r="U111" s="277"/>
      <c r="V111" s="278"/>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x14ac:dyDescent="0.2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row>
    <row r="113" spans="1:82" ht="16" thickBot="1" x14ac:dyDescent="0.4">
      <c r="A113" s="124"/>
      <c r="B113" s="124"/>
      <c r="C113" s="124"/>
      <c r="D113" s="124"/>
      <c r="E113" s="124"/>
      <c r="F113" s="124"/>
      <c r="G113" s="124"/>
      <c r="H113" s="124"/>
      <c r="I113" s="124"/>
      <c r="J113" s="124"/>
      <c r="K113" s="124"/>
      <c r="L113" s="124"/>
      <c r="M113" s="153"/>
      <c r="N113" s="124"/>
      <c r="O113" s="124"/>
      <c r="P113" s="124"/>
      <c r="Q113" s="124"/>
      <c r="R113" s="124"/>
      <c r="S113" s="124"/>
      <c r="T113" s="124"/>
      <c r="U113" s="124"/>
      <c r="V113" s="124"/>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row>
    <row r="114" spans="1:82" s="1" customFormat="1" ht="16" thickBot="1" x14ac:dyDescent="0.4">
      <c r="A114" s="151"/>
      <c r="B114" s="151"/>
      <c r="C114" s="151"/>
      <c r="D114" s="151"/>
      <c r="E114" s="67" t="s">
        <v>358</v>
      </c>
      <c r="F114" s="279">
        <f>W122</f>
        <v>0</v>
      </c>
      <c r="G114" s="280"/>
      <c r="H114" s="124"/>
      <c r="I114" s="124"/>
      <c r="J114" s="151"/>
      <c r="K114" s="67" t="s">
        <v>359</v>
      </c>
      <c r="L114" s="279">
        <f>X122</f>
        <v>0</v>
      </c>
      <c r="M114" s="281"/>
      <c r="N114" s="124"/>
      <c r="O114" s="124"/>
      <c r="P114" s="151"/>
      <c r="Q114" s="67" t="s">
        <v>360</v>
      </c>
      <c r="R114" s="279">
        <f>Y122</f>
        <v>0</v>
      </c>
      <c r="S114" s="280"/>
      <c r="T114" s="124"/>
      <c r="U114" s="124"/>
      <c r="V114" s="151"/>
      <c r="W114" s="21"/>
      <c r="X114" s="21"/>
      <c r="Y114" s="36"/>
      <c r="Z114" s="10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row>
    <row r="115" spans="1:82" s="1" customFormat="1" ht="15.5" x14ac:dyDescent="0.35">
      <c r="A115" s="151"/>
      <c r="B115" s="151"/>
      <c r="C115" s="151"/>
      <c r="D115" s="151"/>
      <c r="E115" s="171" t="s">
        <v>242</v>
      </c>
      <c r="F115" s="282">
        <f>SUM(W123:W124)/SUM(COUNTIFS(W123:W124,"=0"),COUNTIFS(W123:W124,"=1"))</f>
        <v>0</v>
      </c>
      <c r="G115" s="283"/>
      <c r="H115" s="124"/>
      <c r="I115" s="124"/>
      <c r="J115" s="151"/>
      <c r="K115" s="171" t="s">
        <v>242</v>
      </c>
      <c r="L115" s="282">
        <f>SUM(X123:X124)/SUM(COUNTIFS(X123:X124,"=0"),COUNTIFS(X123:X124,"=1"))</f>
        <v>0</v>
      </c>
      <c r="M115" s="283"/>
      <c r="N115" s="124"/>
      <c r="O115" s="124"/>
      <c r="P115" s="151"/>
      <c r="Q115" s="171" t="s">
        <v>242</v>
      </c>
      <c r="R115" s="282">
        <f>SUM(Y123:Y124)/SUM(COUNTIFS(Y123:Y124,"=0"),COUNTIFS(Y123:Y124,"=1"))</f>
        <v>0</v>
      </c>
      <c r="S115" s="283"/>
      <c r="T115" s="124"/>
      <c r="U115" s="124"/>
      <c r="V115" s="151"/>
      <c r="W115" s="21"/>
      <c r="X115" s="21"/>
      <c r="Y115" s="36"/>
      <c r="Z115" s="10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row>
    <row r="116" spans="1:82" s="1" customFormat="1" ht="15.5" x14ac:dyDescent="0.35">
      <c r="A116" s="151"/>
      <c r="B116" s="151"/>
      <c r="C116" s="151"/>
      <c r="D116" s="151"/>
      <c r="E116" s="171" t="s">
        <v>253</v>
      </c>
      <c r="F116" s="282">
        <f>SUM(W127:W137)/SUM(COUNTIFS(W127:W137,"=0"),COUNTIFS(W127:W137,"=1"))</f>
        <v>0</v>
      </c>
      <c r="G116" s="283"/>
      <c r="H116" s="124"/>
      <c r="I116" s="124"/>
      <c r="J116" s="151"/>
      <c r="K116" s="171" t="s">
        <v>253</v>
      </c>
      <c r="L116" s="282">
        <f>SUM(X127:X137)/SUM(COUNTIFS(X127:X137,"=0"),COUNTIFS(X127:X137,"=1"))</f>
        <v>0</v>
      </c>
      <c r="M116" s="283"/>
      <c r="N116" s="124"/>
      <c r="O116" s="124"/>
      <c r="P116" s="151"/>
      <c r="Q116" s="171" t="s">
        <v>253</v>
      </c>
      <c r="R116" s="282">
        <f>SUM(Y127:Y137)/SUM(COUNTIFS(Y127:Y137,"=0"),COUNTIFS(Y127:Y137,"=1"))</f>
        <v>0</v>
      </c>
      <c r="S116" s="283"/>
      <c r="T116" s="124"/>
      <c r="U116" s="124"/>
      <c r="V116" s="151"/>
      <c r="X116" s="36"/>
      <c r="Y116" s="36"/>
      <c r="Z116" s="10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row>
    <row r="117" spans="1:82" s="1" customFormat="1" ht="15.5" x14ac:dyDescent="0.35">
      <c r="A117" s="151"/>
      <c r="B117" s="151"/>
      <c r="C117" s="151"/>
      <c r="D117" s="151"/>
      <c r="E117" s="171" t="s">
        <v>252</v>
      </c>
      <c r="F117" s="282">
        <f>SUM(W138:W143)/SUM(COUNTIFS(W138:W143,"=0"),COUNTIFS(W138:W143,"=1"))</f>
        <v>0</v>
      </c>
      <c r="G117" s="283"/>
      <c r="H117" s="124"/>
      <c r="I117" s="124"/>
      <c r="J117" s="151"/>
      <c r="K117" s="171" t="s">
        <v>252</v>
      </c>
      <c r="L117" s="282">
        <f>SUM(X138:X143)/SUM(COUNTIFS(X138:X143,"=0"),COUNTIFS(X138:X143,"=1"))</f>
        <v>0</v>
      </c>
      <c r="M117" s="283"/>
      <c r="N117" s="124"/>
      <c r="O117" s="124"/>
      <c r="P117" s="151"/>
      <c r="Q117" s="171" t="s">
        <v>252</v>
      </c>
      <c r="R117" s="282">
        <f>SUM(Y138:Y143)/SUM(COUNTIFS(Y138:Y143,"=0"),COUNTIFS(Y138:Y143,"=1"))</f>
        <v>0</v>
      </c>
      <c r="S117" s="283"/>
      <c r="T117" s="124"/>
      <c r="U117" s="124"/>
      <c r="V117" s="151"/>
      <c r="X117" s="36"/>
      <c r="Y117" s="36"/>
      <c r="Z117" s="10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row>
    <row r="118" spans="1:82" s="1" customFormat="1" ht="15.5" x14ac:dyDescent="0.35">
      <c r="A118" s="151"/>
      <c r="B118" s="151"/>
      <c r="C118" s="151"/>
      <c r="D118" s="151"/>
      <c r="E118" s="151"/>
      <c r="F118" s="151"/>
      <c r="G118" s="151"/>
      <c r="H118" s="151"/>
      <c r="I118" s="124"/>
      <c r="J118" s="151"/>
      <c r="K118" s="170" t="s">
        <v>262</v>
      </c>
      <c r="L118" s="284">
        <f>SUM(X144:X149)/SUM(COUNTIFS(X144:X149,"=0"),COUNTIFS(X144:X149,"=1"))</f>
        <v>0</v>
      </c>
      <c r="M118" s="285"/>
      <c r="N118" s="124"/>
      <c r="O118" s="124"/>
      <c r="P118" s="151"/>
      <c r="Q118" s="170" t="s">
        <v>262</v>
      </c>
      <c r="R118" s="284">
        <f>SUM(Y144:Y149)/SUM(COUNTIFS(Y144:Y149,"=0"),COUNTIFS(Y144:Y149,"=1"))</f>
        <v>0</v>
      </c>
      <c r="S118" s="285"/>
      <c r="T118" s="124"/>
      <c r="U118" s="124"/>
      <c r="V118" s="151"/>
      <c r="X118" s="36"/>
      <c r="Y118" s="36"/>
      <c r="Z118" s="10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row>
    <row r="119" spans="1:82" s="1" customFormat="1" ht="16" thickBot="1" x14ac:dyDescent="0.4">
      <c r="A119" s="151"/>
      <c r="B119" s="151"/>
      <c r="C119" s="151"/>
      <c r="D119" s="151"/>
      <c r="E119" s="152"/>
      <c r="F119" s="152"/>
      <c r="G119" s="152"/>
      <c r="H119" s="124"/>
      <c r="I119" s="124"/>
      <c r="J119" s="151"/>
      <c r="K119" s="152"/>
      <c r="L119" s="152"/>
      <c r="M119" s="152"/>
      <c r="N119" s="124"/>
      <c r="O119" s="124"/>
      <c r="P119" s="151"/>
      <c r="Q119" s="152"/>
      <c r="R119" s="152"/>
      <c r="S119" s="152"/>
      <c r="T119" s="124"/>
      <c r="U119" s="124"/>
      <c r="V119" s="151"/>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row>
    <row r="120" spans="1:82" ht="13.5" thickBot="1" x14ac:dyDescent="0.3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273" t="s">
        <v>124</v>
      </c>
      <c r="X120" s="274"/>
      <c r="Y120" s="275"/>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row>
    <row r="121" spans="1:82" s="28" customFormat="1" ht="28.5" customHeight="1" thickBot="1" x14ac:dyDescent="0.3">
      <c r="A121" s="27"/>
      <c r="B121" s="247" t="s">
        <v>1</v>
      </c>
      <c r="C121" s="248"/>
      <c r="E121" s="29" t="s">
        <v>2</v>
      </c>
      <c r="G121" s="81" t="s">
        <v>17</v>
      </c>
      <c r="H121" s="113"/>
      <c r="I121" s="29" t="s">
        <v>169</v>
      </c>
      <c r="K121" s="29" t="s">
        <v>16</v>
      </c>
      <c r="M121" s="81" t="s">
        <v>17</v>
      </c>
      <c r="N121" s="113"/>
      <c r="O121" s="29" t="s">
        <v>169</v>
      </c>
      <c r="Q121" s="29" t="s">
        <v>71</v>
      </c>
      <c r="S121" s="81" t="s">
        <v>17</v>
      </c>
      <c r="T121" s="113"/>
      <c r="U121" s="29" t="s">
        <v>169</v>
      </c>
      <c r="V121" s="154"/>
      <c r="W121" s="71" t="s">
        <v>2</v>
      </c>
      <c r="X121" s="71" t="s">
        <v>16</v>
      </c>
      <c r="Y121" s="71" t="s">
        <v>71</v>
      </c>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row>
    <row r="122" spans="1:82" s="11" customFormat="1" ht="13" thickBot="1" x14ac:dyDescent="0.3">
      <c r="A122" s="9"/>
      <c r="B122" s="286" t="s">
        <v>242</v>
      </c>
      <c r="C122" s="286"/>
      <c r="D122" s="10"/>
      <c r="K122" s="62"/>
      <c r="Q122" s="62"/>
      <c r="R122" s="62"/>
      <c r="S122" s="62"/>
      <c r="T122" s="62"/>
      <c r="U122" s="39"/>
      <c r="V122" s="154"/>
      <c r="W122" s="164">
        <f>SUM(W123:W149)/SUM(COUNTIFS(W123:W149,"=1"),COUNTIFS(W123:W149,"=0"))</f>
        <v>0</v>
      </c>
      <c r="X122" s="164">
        <f>SUM(X123:X149)/SUM(COUNTIFS(X123:X149,"=1"),COUNTIFS(X123:X149,"=0"))</f>
        <v>0</v>
      </c>
      <c r="Y122" s="164">
        <f>SUM(Y123:Y149)/SUM(COUNTIFS(Y123:Y149,"=1"),COUNTIFS(Y123:Y149,"=0"))</f>
        <v>0</v>
      </c>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row>
    <row r="123" spans="1:82" ht="67.5" customHeight="1" x14ac:dyDescent="0.35">
      <c r="A123" s="241"/>
      <c r="B123" s="249" t="s">
        <v>243</v>
      </c>
      <c r="C123" s="249"/>
      <c r="D123" s="8"/>
      <c r="E123" s="74" t="s">
        <v>245</v>
      </c>
      <c r="F123" s="21"/>
      <c r="G123" s="63"/>
      <c r="H123" s="21"/>
      <c r="I123" s="102"/>
      <c r="J123" s="21"/>
      <c r="K123" s="50" t="s">
        <v>77</v>
      </c>
      <c r="L123" s="21"/>
      <c r="M123" s="44"/>
      <c r="N123" s="21"/>
      <c r="O123" s="44"/>
      <c r="P123" s="21"/>
      <c r="Q123" s="50" t="s">
        <v>77</v>
      </c>
      <c r="R123" s="21"/>
      <c r="S123" s="44"/>
      <c r="T123" s="21"/>
      <c r="U123" s="46"/>
      <c r="V123" s="154"/>
      <c r="W123" s="72">
        <f>IF(G123="compliant",1,0)</f>
        <v>0</v>
      </c>
      <c r="X123" s="72">
        <f>IF(K123="see Level 1",W123,IF(M123="compliant",1,0))</f>
        <v>0</v>
      </c>
      <c r="Y123" s="72">
        <f>IF(Q123="see Level 1",W123,IF(Q123="see Level 2",X123,IF(S123="compliant",1,0)))</f>
        <v>0</v>
      </c>
      <c r="Z123" s="107"/>
      <c r="AA123" s="36"/>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row>
    <row r="124" spans="1:82" s="2" customFormat="1" ht="183" customHeight="1" thickBot="1" x14ac:dyDescent="0.3">
      <c r="A124" s="212"/>
      <c r="B124" s="228" t="s">
        <v>244</v>
      </c>
      <c r="C124" s="229"/>
      <c r="D124" s="5"/>
      <c r="E124" s="7" t="s">
        <v>246</v>
      </c>
      <c r="F124" s="5"/>
      <c r="G124" s="64"/>
      <c r="H124" s="5"/>
      <c r="I124" s="102"/>
      <c r="J124" s="5"/>
      <c r="K124" s="47" t="s">
        <v>77</v>
      </c>
      <c r="L124" s="5"/>
      <c r="M124" s="7"/>
      <c r="N124" s="5"/>
      <c r="O124" s="7"/>
      <c r="P124" s="5"/>
      <c r="Q124" s="47" t="s">
        <v>77</v>
      </c>
      <c r="R124" s="5"/>
      <c r="S124" s="7"/>
      <c r="T124" s="112"/>
      <c r="U124" s="40"/>
      <c r="V124" s="125"/>
      <c r="W124" s="72">
        <f>IF(G124="compliant",1,0)</f>
        <v>0</v>
      </c>
      <c r="X124" s="72">
        <f>IF(K124="see Level 1",W124,IF(M124="compliant",1,0))</f>
        <v>0</v>
      </c>
      <c r="Y124" s="72">
        <f>IF(Q124="see Level 1",W124,IF(Q124="see Level 2",X124,IF(S124="compliant",1,0)))</f>
        <v>0</v>
      </c>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row>
    <row r="125" spans="1:82" s="11" customFormat="1" ht="13" thickBot="1" x14ac:dyDescent="0.3">
      <c r="A125" s="9"/>
      <c r="B125" s="264" t="s">
        <v>247</v>
      </c>
      <c r="C125" s="264"/>
      <c r="K125" s="62"/>
      <c r="Q125" s="62"/>
      <c r="R125" s="62"/>
      <c r="S125" s="62"/>
      <c r="T125" s="62"/>
      <c r="U125" s="39"/>
      <c r="V125" s="125"/>
      <c r="W125" s="72"/>
      <c r="X125" s="72"/>
      <c r="Y125" s="72"/>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row>
    <row r="126" spans="1:82" s="2" customFormat="1" ht="118.5" customHeight="1" x14ac:dyDescent="0.25">
      <c r="A126" s="265"/>
      <c r="B126" s="268" t="s">
        <v>248</v>
      </c>
      <c r="C126" s="268"/>
      <c r="D126" s="22"/>
      <c r="E126" s="17" t="s">
        <v>270</v>
      </c>
      <c r="F126" s="19"/>
      <c r="G126" s="5"/>
      <c r="H126" s="19"/>
      <c r="I126" s="5"/>
      <c r="J126" s="19"/>
      <c r="K126" s="47"/>
      <c r="L126" s="19"/>
      <c r="M126" s="5"/>
      <c r="N126" s="19"/>
      <c r="O126" s="5"/>
      <c r="P126" s="19"/>
      <c r="Q126" s="47"/>
      <c r="R126" s="19"/>
      <c r="S126" s="5"/>
      <c r="T126" s="19"/>
      <c r="U126" s="46"/>
      <c r="V126" s="125"/>
      <c r="W126" s="72"/>
      <c r="X126" s="72"/>
      <c r="Y126" s="72"/>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row>
    <row r="127" spans="1:82" s="19" customFormat="1" x14ac:dyDescent="0.25">
      <c r="A127" s="266"/>
      <c r="B127" s="269" t="s">
        <v>253</v>
      </c>
      <c r="C127" s="270"/>
      <c r="D127" s="5"/>
      <c r="E127" s="18"/>
      <c r="F127" s="5"/>
      <c r="G127" s="5"/>
      <c r="H127" s="5"/>
      <c r="I127" s="18"/>
      <c r="J127" s="5"/>
      <c r="K127" s="18"/>
      <c r="L127" s="5"/>
      <c r="M127" s="5"/>
      <c r="N127" s="5"/>
      <c r="O127" s="18"/>
      <c r="P127" s="5"/>
      <c r="Q127" s="18"/>
      <c r="R127" s="5"/>
      <c r="S127" s="5"/>
      <c r="T127" s="112"/>
      <c r="U127" s="41"/>
      <c r="V127" s="125"/>
      <c r="W127" s="72"/>
      <c r="X127" s="72"/>
      <c r="Y127" s="72"/>
    </row>
    <row r="128" spans="1:82" s="2" customFormat="1" ht="109.5" customHeight="1" x14ac:dyDescent="0.25">
      <c r="A128" s="266"/>
      <c r="B128" s="258" t="s">
        <v>255</v>
      </c>
      <c r="C128" s="259"/>
      <c r="D128" s="5"/>
      <c r="E128" s="6" t="s">
        <v>250</v>
      </c>
      <c r="F128" s="5"/>
      <c r="G128" s="64"/>
      <c r="H128" s="5"/>
      <c r="I128" s="102"/>
      <c r="J128" s="5"/>
      <c r="K128" s="49" t="s">
        <v>268</v>
      </c>
      <c r="L128" s="5"/>
      <c r="M128" s="64"/>
      <c r="N128" s="5"/>
      <c r="O128" s="102"/>
      <c r="P128" s="5"/>
      <c r="Q128" s="49" t="s">
        <v>249</v>
      </c>
      <c r="R128" s="5"/>
      <c r="S128" s="64"/>
      <c r="T128" s="112"/>
      <c r="U128" s="115"/>
      <c r="V128" s="125"/>
      <c r="W128" s="72">
        <f>IF(G128="compliant",1,0)</f>
        <v>0</v>
      </c>
      <c r="X128" s="72">
        <f>IF(K128="see Level 1",W128,IF(M128="compliant",1,0))</f>
        <v>0</v>
      </c>
      <c r="Y128" s="72">
        <f>IF(Q128="see Level 1",W128,IF(Q128="see Level 2",X128,IF(S128="compliant",1,0)))</f>
        <v>0</v>
      </c>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row>
    <row r="129" spans="1:82" s="2" customFormat="1" ht="27" customHeight="1" x14ac:dyDescent="0.25">
      <c r="A129" s="266"/>
      <c r="B129" s="260"/>
      <c r="C129" s="261"/>
      <c r="D129" s="5"/>
      <c r="E129" s="6" t="s">
        <v>287</v>
      </c>
      <c r="F129" s="5"/>
      <c r="G129" s="64"/>
      <c r="H129" s="5"/>
      <c r="I129" s="102"/>
      <c r="J129" s="5"/>
      <c r="K129" s="49" t="s">
        <v>77</v>
      </c>
      <c r="L129" s="49"/>
      <c r="M129" s="49"/>
      <c r="N129" s="49"/>
      <c r="O129" s="49"/>
      <c r="P129" s="49"/>
      <c r="Q129" s="49" t="s">
        <v>77</v>
      </c>
      <c r="R129" s="49"/>
      <c r="S129" s="49"/>
      <c r="T129" s="112"/>
      <c r="U129" s="43"/>
      <c r="V129" s="125"/>
      <c r="W129" s="72">
        <f>IF(G129="compliant",1,0)</f>
        <v>0</v>
      </c>
      <c r="X129" s="72">
        <f>IF(K129="see Level 1",W129,IF(M129="compliant",1,0))</f>
        <v>0</v>
      </c>
      <c r="Y129" s="72">
        <f>IF(Q129="see Level 1",W129,IF(Q129="see Level 2",X129,IF(S129="compliant",1,0)))</f>
        <v>0</v>
      </c>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row>
    <row r="130" spans="1:82" s="2" customFormat="1" ht="31.5" customHeight="1" x14ac:dyDescent="0.25">
      <c r="A130" s="266"/>
      <c r="B130" s="260"/>
      <c r="C130" s="261"/>
      <c r="D130" s="5"/>
      <c r="E130" s="6" t="s">
        <v>288</v>
      </c>
      <c r="F130" s="5"/>
      <c r="G130" s="64"/>
      <c r="H130" s="5"/>
      <c r="I130" s="102"/>
      <c r="J130" s="5"/>
      <c r="K130" s="49" t="s">
        <v>77</v>
      </c>
      <c r="L130" s="49"/>
      <c r="M130" s="49"/>
      <c r="N130" s="49"/>
      <c r="O130" s="49"/>
      <c r="P130" s="49"/>
      <c r="Q130" s="49" t="s">
        <v>77</v>
      </c>
      <c r="R130" s="49"/>
      <c r="S130" s="49"/>
      <c r="T130" s="112"/>
      <c r="U130" s="43"/>
      <c r="V130" s="125"/>
      <c r="W130" s="72">
        <f>IF(G130="compliant",1,0)</f>
        <v>0</v>
      </c>
      <c r="X130" s="72">
        <f>IF(K130="see Level 1",W130,IF(M130="compliant",1,0))</f>
        <v>0</v>
      </c>
      <c r="Y130" s="72">
        <f>IF(Q130="see Level 1",W130,IF(Q130="see Level 2",X130,IF(S130="compliant",1,0)))</f>
        <v>0</v>
      </c>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row>
    <row r="131" spans="1:82" s="2" customFormat="1" ht="29.25" customHeight="1" x14ac:dyDescent="0.25">
      <c r="A131" s="266"/>
      <c r="B131" s="260"/>
      <c r="C131" s="261"/>
      <c r="D131" s="5"/>
      <c r="E131" s="6" t="s">
        <v>289</v>
      </c>
      <c r="F131" s="5"/>
      <c r="G131" s="64"/>
      <c r="H131" s="5"/>
      <c r="I131" s="102"/>
      <c r="J131" s="5"/>
      <c r="K131" s="49" t="s">
        <v>77</v>
      </c>
      <c r="L131" s="49"/>
      <c r="M131" s="49"/>
      <c r="N131" s="49"/>
      <c r="O131" s="49"/>
      <c r="P131" s="49"/>
      <c r="Q131" s="49" t="s">
        <v>77</v>
      </c>
      <c r="R131" s="49"/>
      <c r="S131" s="49"/>
      <c r="T131" s="112"/>
      <c r="U131" s="43"/>
      <c r="V131" s="125"/>
      <c r="W131" s="72">
        <f>IF(G131="compliant",1,0)</f>
        <v>0</v>
      </c>
      <c r="X131" s="72">
        <f>IF(K131="see Level 1",W131,IF(M131="compliant",1,0))</f>
        <v>0</v>
      </c>
      <c r="Y131" s="72">
        <f>IF(Q131="see Level 1",W131,IF(Q131="see Level 2",X131,IF(S131="compliant",1,0)))</f>
        <v>0</v>
      </c>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row>
    <row r="132" spans="1:82" s="2" customFormat="1" ht="39.75" customHeight="1" x14ac:dyDescent="0.25">
      <c r="A132" s="266"/>
      <c r="B132" s="260"/>
      <c r="C132" s="261"/>
      <c r="D132" s="5"/>
      <c r="E132" s="6" t="s">
        <v>251</v>
      </c>
      <c r="F132" s="5"/>
      <c r="G132" s="49"/>
      <c r="H132" s="5"/>
      <c r="I132" s="49"/>
      <c r="J132" s="5"/>
      <c r="K132" s="49"/>
      <c r="L132" s="5"/>
      <c r="M132" s="49"/>
      <c r="N132" s="5"/>
      <c r="O132" s="49"/>
      <c r="P132" s="5"/>
      <c r="Q132" s="49"/>
      <c r="R132" s="5"/>
      <c r="S132" s="49"/>
      <c r="T132" s="112"/>
      <c r="U132" s="43"/>
      <c r="V132" s="125"/>
      <c r="W132" s="72"/>
      <c r="X132" s="72"/>
      <c r="Y132" s="72"/>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row>
    <row r="133" spans="1:82" s="2" customFormat="1" ht="52.5" customHeight="1" x14ac:dyDescent="0.25">
      <c r="A133" s="266"/>
      <c r="B133" s="262"/>
      <c r="C133" s="263"/>
      <c r="D133" s="5"/>
      <c r="E133" s="6" t="s">
        <v>290</v>
      </c>
      <c r="F133" s="5"/>
      <c r="G133" s="64"/>
      <c r="H133" s="5"/>
      <c r="I133" s="102"/>
      <c r="J133" s="5"/>
      <c r="K133" s="49" t="s">
        <v>77</v>
      </c>
      <c r="L133" s="49"/>
      <c r="M133" s="49"/>
      <c r="N133" s="49"/>
      <c r="O133" s="49"/>
      <c r="P133" s="5"/>
      <c r="Q133" s="49" t="s">
        <v>77</v>
      </c>
      <c r="R133" s="49"/>
      <c r="S133" s="49"/>
      <c r="T133" s="112"/>
      <c r="U133" s="43"/>
      <c r="V133" s="125"/>
      <c r="W133" s="72">
        <f>IF(G133="compliant",1,0)</f>
        <v>0</v>
      </c>
      <c r="X133" s="72">
        <f>IF(K133="see Level 1",W133,IF(M133="compliant",1,0))</f>
        <v>0</v>
      </c>
      <c r="Y133" s="72">
        <f>IF(Q133="see Level 1",W133,IF(Q133="see Level 2",X133,IF(S133="compliant",1,0)))</f>
        <v>0</v>
      </c>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row>
    <row r="134" spans="1:82" s="2" customFormat="1" ht="104.25" customHeight="1" x14ac:dyDescent="0.25">
      <c r="A134" s="266"/>
      <c r="B134" s="258" t="s">
        <v>330</v>
      </c>
      <c r="C134" s="259"/>
      <c r="D134" s="5"/>
      <c r="E134" s="6" t="s">
        <v>271</v>
      </c>
      <c r="F134" s="5"/>
      <c r="G134" s="64"/>
      <c r="H134" s="5"/>
      <c r="I134" s="102"/>
      <c r="J134" s="5"/>
      <c r="K134" s="49" t="s">
        <v>77</v>
      </c>
      <c r="L134" s="5"/>
      <c r="M134" s="5"/>
      <c r="N134" s="5"/>
      <c r="O134" s="5"/>
      <c r="P134" s="5"/>
      <c r="Q134" s="49" t="s">
        <v>77</v>
      </c>
      <c r="R134" s="5"/>
      <c r="S134" s="5"/>
      <c r="T134" s="112"/>
      <c r="U134" s="43"/>
      <c r="V134" s="125"/>
      <c r="W134" s="72">
        <f>IF(G134="compliant",1,0)</f>
        <v>0</v>
      </c>
      <c r="X134" s="72">
        <f>IF(K134="see Level 1",W134,IF(M134="compliant",1,0))</f>
        <v>0</v>
      </c>
      <c r="Y134" s="72">
        <f>IF(Q134="see Level 1",W134,IF(Q134="see Level 2",X134,IF(S134="compliant",1,0)))</f>
        <v>0</v>
      </c>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row>
    <row r="135" spans="1:82" s="2" customFormat="1" ht="92.25" customHeight="1" x14ac:dyDescent="0.25">
      <c r="A135" s="266"/>
      <c r="B135" s="260"/>
      <c r="C135" s="261"/>
      <c r="D135" s="5"/>
      <c r="E135" s="6" t="s">
        <v>272</v>
      </c>
      <c r="F135" s="5"/>
      <c r="G135" s="64"/>
      <c r="H135" s="5"/>
      <c r="I135" s="102"/>
      <c r="J135" s="5"/>
      <c r="K135" s="49" t="s">
        <v>77</v>
      </c>
      <c r="L135" s="5"/>
      <c r="M135" s="5"/>
      <c r="N135" s="5"/>
      <c r="O135" s="5"/>
      <c r="P135" s="5"/>
      <c r="Q135" s="49" t="s">
        <v>77</v>
      </c>
      <c r="R135" s="5"/>
      <c r="S135" s="5"/>
      <c r="T135" s="112"/>
      <c r="U135" s="43"/>
      <c r="V135" s="125"/>
      <c r="W135" s="72">
        <f>IF(G135="compliant",1,0)</f>
        <v>0</v>
      </c>
      <c r="X135" s="72">
        <f>IF(K135="see Level 1",W135,IF(M135="compliant",1,0))</f>
        <v>0</v>
      </c>
      <c r="Y135" s="72">
        <f>IF(Q135="see Level 1",W135,IF(Q135="see Level 2",X135,IF(S135="compliant",1,0)))</f>
        <v>0</v>
      </c>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row>
    <row r="136" spans="1:82" s="2" customFormat="1" ht="93" customHeight="1" x14ac:dyDescent="0.25">
      <c r="A136" s="266"/>
      <c r="B136" s="262"/>
      <c r="C136" s="263"/>
      <c r="D136" s="5"/>
      <c r="E136" s="6" t="s">
        <v>273</v>
      </c>
      <c r="F136" s="5"/>
      <c r="G136" s="64"/>
      <c r="H136" s="5"/>
      <c r="I136" s="102"/>
      <c r="J136" s="5"/>
      <c r="K136" s="49" t="s">
        <v>77</v>
      </c>
      <c r="L136" s="5"/>
      <c r="M136" s="5"/>
      <c r="N136" s="5"/>
      <c r="O136" s="5"/>
      <c r="P136" s="5"/>
      <c r="Q136" s="49" t="s">
        <v>77</v>
      </c>
      <c r="R136" s="5"/>
      <c r="S136" s="5"/>
      <c r="T136" s="112"/>
      <c r="U136" s="43"/>
      <c r="V136" s="125"/>
      <c r="W136" s="72">
        <f>IF(G136="compliant",1,0)</f>
        <v>0</v>
      </c>
      <c r="X136" s="72">
        <f>IF(K136="see Level 1",W136,IF(M136="compliant",1,0))</f>
        <v>0</v>
      </c>
      <c r="Y136" s="72">
        <f>IF(Q136="see Level 1",W136,IF(Q136="see Level 2",X136,IF(S136="compliant",1,0)))</f>
        <v>0</v>
      </c>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row>
    <row r="137" spans="1:82" s="2" customFormat="1" ht="180.75" customHeight="1" x14ac:dyDescent="0.25">
      <c r="A137" s="266"/>
      <c r="B137" s="214" t="s">
        <v>331</v>
      </c>
      <c r="C137" s="215"/>
      <c r="D137" s="5"/>
      <c r="E137" s="6" t="s">
        <v>274</v>
      </c>
      <c r="F137" s="5"/>
      <c r="G137" s="64"/>
      <c r="H137" s="5"/>
      <c r="I137" s="102"/>
      <c r="J137" s="5"/>
      <c r="K137" s="49" t="s">
        <v>77</v>
      </c>
      <c r="L137" s="5"/>
      <c r="M137" s="5"/>
      <c r="N137" s="5"/>
      <c r="O137" s="5"/>
      <c r="P137" s="5"/>
      <c r="Q137" s="49" t="s">
        <v>77</v>
      </c>
      <c r="R137" s="5"/>
      <c r="S137" s="5"/>
      <c r="T137" s="112"/>
      <c r="U137" s="43"/>
      <c r="V137" s="125"/>
      <c r="W137" s="72">
        <f>IF(G137="compliant",1,0)</f>
        <v>0</v>
      </c>
      <c r="X137" s="72">
        <f>IF(K137="see Level 1",W137,IF(M137="compliant",1,0))</f>
        <v>0</v>
      </c>
      <c r="Y137" s="72">
        <f>IF(Q137="see Level 1",W137,IF(Q137="see Level 2",X137,IF(S137="compliant",1,0)))</f>
        <v>0</v>
      </c>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row>
    <row r="138" spans="1:82" s="19" customFormat="1" x14ac:dyDescent="0.25">
      <c r="A138" s="266"/>
      <c r="B138" s="218" t="s">
        <v>252</v>
      </c>
      <c r="C138" s="218"/>
      <c r="D138" s="5"/>
      <c r="E138" s="18"/>
      <c r="F138" s="5"/>
      <c r="G138" s="5"/>
      <c r="H138" s="5"/>
      <c r="I138" s="18"/>
      <c r="J138" s="5"/>
      <c r="K138" s="18"/>
      <c r="L138" s="5"/>
      <c r="M138" s="5"/>
      <c r="N138" s="5"/>
      <c r="O138" s="18"/>
      <c r="P138" s="5"/>
      <c r="Q138" s="18"/>
      <c r="R138" s="5"/>
      <c r="S138" s="5"/>
      <c r="T138" s="112"/>
      <c r="U138" s="41"/>
      <c r="V138" s="125"/>
      <c r="W138" s="72"/>
      <c r="X138" s="72"/>
      <c r="Y138" s="72"/>
    </row>
    <row r="139" spans="1:82" s="2" customFormat="1" ht="66.75" customHeight="1" x14ac:dyDescent="0.25">
      <c r="A139" s="266"/>
      <c r="B139" s="214" t="s">
        <v>254</v>
      </c>
      <c r="C139" s="215"/>
      <c r="D139" s="5"/>
      <c r="E139" s="6" t="s">
        <v>291</v>
      </c>
      <c r="F139" s="5"/>
      <c r="G139" s="64"/>
      <c r="H139" s="5"/>
      <c r="I139" s="102"/>
      <c r="J139" s="5"/>
      <c r="K139" s="47" t="s">
        <v>77</v>
      </c>
      <c r="L139" s="5"/>
      <c r="M139" s="5"/>
      <c r="N139" s="5"/>
      <c r="O139" s="5"/>
      <c r="P139" s="5"/>
      <c r="Q139" s="47" t="s">
        <v>77</v>
      </c>
      <c r="R139" s="5"/>
      <c r="S139" s="5"/>
      <c r="T139" s="112"/>
      <c r="U139" s="43"/>
      <c r="V139" s="125"/>
      <c r="W139" s="72">
        <f>IF(G139="compliant",1,0)</f>
        <v>0</v>
      </c>
      <c r="X139" s="72">
        <f>IF(K139="see Level 1",W139,IF(M139="compliant",1,0))</f>
        <v>0</v>
      </c>
      <c r="Y139" s="72">
        <f>IF(Q139="see Level 1",W139,IF(Q139="see Level 2",X139,IF(S139="compliant",1,0)))</f>
        <v>0</v>
      </c>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row>
    <row r="140" spans="1:82" s="2" customFormat="1" ht="246.75" customHeight="1" x14ac:dyDescent="0.25">
      <c r="A140" s="266"/>
      <c r="B140" s="258" t="s">
        <v>256</v>
      </c>
      <c r="C140" s="259"/>
      <c r="D140" s="33"/>
      <c r="E140" s="34" t="s">
        <v>257</v>
      </c>
      <c r="F140" s="33"/>
      <c r="G140" s="34" t="s">
        <v>258</v>
      </c>
      <c r="H140" s="33"/>
      <c r="I140" s="143"/>
      <c r="J140" s="33"/>
      <c r="K140" s="15" t="s">
        <v>284</v>
      </c>
      <c r="L140" s="33"/>
      <c r="M140" s="64"/>
      <c r="N140" s="5"/>
      <c r="O140" s="102"/>
      <c r="P140" s="33"/>
      <c r="Q140" s="15" t="s">
        <v>278</v>
      </c>
      <c r="R140" s="33"/>
      <c r="S140" s="64"/>
      <c r="T140" s="112"/>
      <c r="U140" s="115"/>
      <c r="V140" s="125"/>
      <c r="W140" s="72"/>
      <c r="X140" s="72">
        <f>IF(K140="see Level 1",W140,IF(M140="compliant",1,0))</f>
        <v>0</v>
      </c>
      <c r="Y140" s="72">
        <f>IF(Q140="see Level 1",W140,IF(Q140="see Level 2",X140,IF(S140="compliant",1,0)))</f>
        <v>0</v>
      </c>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row>
    <row r="141" spans="1:82" s="2" customFormat="1" ht="29.25" customHeight="1" x14ac:dyDescent="0.25">
      <c r="A141" s="266"/>
      <c r="B141" s="260"/>
      <c r="C141" s="261"/>
      <c r="D141" s="33"/>
      <c r="E141" s="34" t="s">
        <v>259</v>
      </c>
      <c r="F141" s="33"/>
      <c r="G141" s="34" t="s">
        <v>258</v>
      </c>
      <c r="H141" s="33"/>
      <c r="I141" s="143"/>
      <c r="J141" s="33"/>
      <c r="K141" s="34"/>
      <c r="L141" s="33"/>
      <c r="M141" s="33"/>
      <c r="N141" s="33"/>
      <c r="O141" s="33"/>
      <c r="P141" s="33"/>
      <c r="Q141" s="34" t="s">
        <v>275</v>
      </c>
      <c r="R141" s="33"/>
      <c r="S141" s="64"/>
      <c r="T141" s="112"/>
      <c r="U141" s="115"/>
      <c r="V141" s="125"/>
      <c r="W141" s="72"/>
      <c r="X141" s="72"/>
      <c r="Y141" s="72">
        <f>IF(Q141="see Level 1",W141,IF(Q141="see Level 2",X141,IF(S141="compliant",1,0)))</f>
        <v>0</v>
      </c>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row>
    <row r="142" spans="1:82" s="2" customFormat="1" ht="29.25" customHeight="1" x14ac:dyDescent="0.25">
      <c r="A142" s="266"/>
      <c r="B142" s="260"/>
      <c r="C142" s="261"/>
      <c r="D142" s="33"/>
      <c r="E142" s="34" t="s">
        <v>260</v>
      </c>
      <c r="F142" s="33"/>
      <c r="G142" s="34" t="s">
        <v>258</v>
      </c>
      <c r="H142" s="33"/>
      <c r="I142" s="143"/>
      <c r="J142" s="33"/>
      <c r="K142" s="34"/>
      <c r="L142" s="33"/>
      <c r="M142" s="33"/>
      <c r="N142" s="33"/>
      <c r="O142" s="33"/>
      <c r="P142" s="33"/>
      <c r="Q142" s="34" t="s">
        <v>276</v>
      </c>
      <c r="R142" s="33"/>
      <c r="S142" s="64"/>
      <c r="T142" s="112"/>
      <c r="U142" s="115"/>
      <c r="V142" s="125"/>
      <c r="W142" s="72"/>
      <c r="X142" s="72"/>
      <c r="Y142" s="72">
        <f>IF(Q142="see Level 1",W142,IF(Q142="see Level 2",X142,IF(S142="compliant",1,0)))</f>
        <v>0</v>
      </c>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row>
    <row r="143" spans="1:82" s="2" customFormat="1" ht="66.75" customHeight="1" x14ac:dyDescent="0.25">
      <c r="A143" s="266"/>
      <c r="B143" s="262"/>
      <c r="C143" s="263"/>
      <c r="D143" s="33"/>
      <c r="E143" s="34" t="s">
        <v>261</v>
      </c>
      <c r="F143" s="33"/>
      <c r="G143" s="34" t="s">
        <v>258</v>
      </c>
      <c r="H143" s="33"/>
      <c r="I143" s="143"/>
      <c r="J143" s="33"/>
      <c r="K143" s="34"/>
      <c r="L143" s="33"/>
      <c r="M143" s="33"/>
      <c r="N143" s="33"/>
      <c r="O143" s="33"/>
      <c r="P143" s="33"/>
      <c r="Q143" s="34" t="s">
        <v>277</v>
      </c>
      <c r="R143" s="33"/>
      <c r="S143" s="64"/>
      <c r="T143" s="112"/>
      <c r="U143" s="115"/>
      <c r="V143" s="125"/>
      <c r="W143" s="72"/>
      <c r="X143" s="72"/>
      <c r="Y143" s="72">
        <f>IF(Q143="see Level 1",W143,IF(Q143="see Level 2",X143,IF(S143="compliant",1,0)))</f>
        <v>0</v>
      </c>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row>
    <row r="144" spans="1:82" s="19" customFormat="1" x14ac:dyDescent="0.25">
      <c r="A144" s="266"/>
      <c r="B144" s="218" t="s">
        <v>262</v>
      </c>
      <c r="C144" s="218"/>
      <c r="D144" s="5"/>
      <c r="E144" s="18"/>
      <c r="F144" s="5"/>
      <c r="G144" s="5"/>
      <c r="H144" s="5"/>
      <c r="I144" s="18"/>
      <c r="J144" s="5"/>
      <c r="K144" s="18"/>
      <c r="L144" s="5"/>
      <c r="M144" s="5"/>
      <c r="N144" s="5"/>
      <c r="O144" s="18"/>
      <c r="P144" s="5"/>
      <c r="Q144" s="18"/>
      <c r="R144" s="5"/>
      <c r="S144" s="5"/>
      <c r="T144" s="112"/>
      <c r="U144" s="41"/>
      <c r="V144" s="125"/>
      <c r="W144" s="72"/>
      <c r="X144" s="72"/>
      <c r="Y144" s="72"/>
    </row>
    <row r="145" spans="1:82" s="2" customFormat="1" ht="246.75" customHeight="1" x14ac:dyDescent="0.25">
      <c r="A145" s="266"/>
      <c r="B145" s="258" t="s">
        <v>332</v>
      </c>
      <c r="C145" s="259"/>
      <c r="D145" s="33"/>
      <c r="E145" s="34" t="s">
        <v>266</v>
      </c>
      <c r="F145" s="33"/>
      <c r="G145" s="34" t="s">
        <v>258</v>
      </c>
      <c r="H145" s="33"/>
      <c r="I145" s="143"/>
      <c r="J145" s="33"/>
      <c r="K145" s="15" t="s">
        <v>284</v>
      </c>
      <c r="L145" s="33"/>
      <c r="M145" s="64"/>
      <c r="N145" s="5"/>
      <c r="O145" s="102"/>
      <c r="P145" s="33"/>
      <c r="Q145" s="15" t="s">
        <v>279</v>
      </c>
      <c r="R145" s="33"/>
      <c r="S145" s="64"/>
      <c r="T145" s="112"/>
      <c r="U145" s="115"/>
      <c r="V145" s="125"/>
      <c r="W145" s="72"/>
      <c r="X145" s="72">
        <f>IF(K145="see Level 1",W145,IF(M145="compliant",1,0))</f>
        <v>0</v>
      </c>
      <c r="Y145" s="72">
        <f>IF(Q145="see Level 1",W145,IF(Q145="see Level 2",X145,IF(S145="compliant",1,0)))</f>
        <v>0</v>
      </c>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row>
    <row r="146" spans="1:82" s="2" customFormat="1" ht="43.5" customHeight="1" x14ac:dyDescent="0.25">
      <c r="A146" s="266"/>
      <c r="B146" s="260"/>
      <c r="C146" s="261"/>
      <c r="D146" s="33"/>
      <c r="E146" s="34" t="s">
        <v>263</v>
      </c>
      <c r="F146" s="33"/>
      <c r="G146" s="34" t="s">
        <v>258</v>
      </c>
      <c r="H146" s="33"/>
      <c r="I146" s="143"/>
      <c r="J146" s="33"/>
      <c r="K146" s="34"/>
      <c r="L146" s="33"/>
      <c r="M146" s="33"/>
      <c r="N146" s="33"/>
      <c r="O146" s="33"/>
      <c r="P146" s="33"/>
      <c r="Q146" s="34" t="s">
        <v>281</v>
      </c>
      <c r="R146" s="33"/>
      <c r="S146" s="64"/>
      <c r="T146" s="112"/>
      <c r="U146" s="115"/>
      <c r="V146" s="125"/>
      <c r="W146" s="72"/>
      <c r="X146" s="72"/>
      <c r="Y146" s="72">
        <f>IF(Q146="see Level 1",W146,IF(Q146="see Level 2",X146,IF(S146="compliant",1,0)))</f>
        <v>0</v>
      </c>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row>
    <row r="147" spans="1:82" s="2" customFormat="1" ht="41.25" customHeight="1" x14ac:dyDescent="0.25">
      <c r="A147" s="266"/>
      <c r="B147" s="260"/>
      <c r="C147" s="261"/>
      <c r="D147" s="33"/>
      <c r="E147" s="34" t="s">
        <v>264</v>
      </c>
      <c r="F147" s="33"/>
      <c r="G147" s="34" t="s">
        <v>258</v>
      </c>
      <c r="H147" s="33"/>
      <c r="I147" s="143"/>
      <c r="J147" s="33"/>
      <c r="K147" s="34"/>
      <c r="L147" s="33"/>
      <c r="M147" s="33"/>
      <c r="N147" s="33"/>
      <c r="O147" s="33"/>
      <c r="P147" s="33"/>
      <c r="Q147" s="34" t="s">
        <v>282</v>
      </c>
      <c r="R147" s="33"/>
      <c r="S147" s="64"/>
      <c r="T147" s="112"/>
      <c r="U147" s="115"/>
      <c r="V147" s="125"/>
      <c r="W147" s="72"/>
      <c r="X147" s="72"/>
      <c r="Y147" s="72">
        <f>IF(Q147="see Level 1",W147,IF(Q147="see Level 2",X147,IF(S147="compliant",1,0)))</f>
        <v>0</v>
      </c>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row>
    <row r="148" spans="1:82" s="2" customFormat="1" ht="29.25" customHeight="1" x14ac:dyDescent="0.25">
      <c r="A148" s="266"/>
      <c r="B148" s="262"/>
      <c r="C148" s="263"/>
      <c r="D148" s="33"/>
      <c r="E148" s="34" t="s">
        <v>265</v>
      </c>
      <c r="F148" s="33"/>
      <c r="G148" s="34" t="s">
        <v>258</v>
      </c>
      <c r="H148" s="33"/>
      <c r="I148" s="143"/>
      <c r="J148" s="33"/>
      <c r="K148" s="34"/>
      <c r="L148" s="33"/>
      <c r="M148" s="33"/>
      <c r="N148" s="33"/>
      <c r="O148" s="33"/>
      <c r="P148" s="33"/>
      <c r="Q148" s="34" t="s">
        <v>283</v>
      </c>
      <c r="R148" s="33"/>
      <c r="S148" s="64"/>
      <c r="T148" s="112"/>
      <c r="U148" s="115"/>
      <c r="V148" s="125"/>
      <c r="W148" s="72"/>
      <c r="X148" s="72"/>
      <c r="Y148" s="72">
        <f>IF(Q148="see Level 1",W148,IF(Q148="see Level 2",X148,IF(S148="compliant",1,0)))</f>
        <v>0</v>
      </c>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row>
    <row r="149" spans="1:82" s="58" customFormat="1" ht="168.75" customHeight="1" thickBot="1" x14ac:dyDescent="0.3">
      <c r="A149" s="267"/>
      <c r="B149" s="271" t="s">
        <v>333</v>
      </c>
      <c r="C149" s="272"/>
      <c r="D149" s="23"/>
      <c r="E149" s="141" t="s">
        <v>267</v>
      </c>
      <c r="F149" s="23"/>
      <c r="G149" s="141" t="s">
        <v>258</v>
      </c>
      <c r="H149" s="23"/>
      <c r="I149" s="48"/>
      <c r="J149" s="23"/>
      <c r="K149" s="141" t="s">
        <v>269</v>
      </c>
      <c r="L149" s="23"/>
      <c r="M149" s="117"/>
      <c r="N149" s="23"/>
      <c r="O149" s="114"/>
      <c r="P149" s="23"/>
      <c r="Q149" s="142" t="s">
        <v>280</v>
      </c>
      <c r="R149" s="23"/>
      <c r="S149" s="117"/>
      <c r="T149" s="23"/>
      <c r="U149" s="147"/>
      <c r="V149" s="172"/>
      <c r="W149" s="73"/>
      <c r="X149" s="73">
        <f>IF(K149="see Level 1",W149,IF(M149="compliant",1,0))</f>
        <v>0</v>
      </c>
      <c r="Y149" s="73">
        <f>IF(Q149="see Level 1",W149,IF(Q149="see Level 2",X149,IF(S149="compliant",1,0)))</f>
        <v>0</v>
      </c>
    </row>
    <row r="150" spans="1:82" s="124" customFormat="1" ht="30" customHeight="1" x14ac:dyDescent="0.25"/>
    <row r="151" spans="1:82" s="124" customFormat="1" ht="30" customHeight="1" x14ac:dyDescent="0.25"/>
  </sheetData>
  <mergeCells count="135">
    <mergeCell ref="L77:M77"/>
    <mergeCell ref="B107:C107"/>
    <mergeCell ref="B108:C108"/>
    <mergeCell ref="B85:C85"/>
    <mergeCell ref="A82:A94"/>
    <mergeCell ref="B99:C99"/>
    <mergeCell ref="B100:C100"/>
    <mergeCell ref="B101:C101"/>
    <mergeCell ref="B102:C102"/>
    <mergeCell ref="B103:C103"/>
    <mergeCell ref="B104:C104"/>
    <mergeCell ref="B105:C105"/>
    <mergeCell ref="B106:C106"/>
    <mergeCell ref="B95:C95"/>
    <mergeCell ref="B96:C96"/>
    <mergeCell ref="B97:C97"/>
    <mergeCell ref="B98:C98"/>
    <mergeCell ref="B94:C94"/>
    <mergeCell ref="B81:C81"/>
    <mergeCell ref="B82:C82"/>
    <mergeCell ref="B83:C83"/>
    <mergeCell ref="B84:C84"/>
    <mergeCell ref="B86:C86"/>
    <mergeCell ref="B80:C80"/>
    <mergeCell ref="W79:Y79"/>
    <mergeCell ref="B42:C42"/>
    <mergeCell ref="B43:C43"/>
    <mergeCell ref="A41:A51"/>
    <mergeCell ref="B44:C44"/>
    <mergeCell ref="A53:A65"/>
    <mergeCell ref="B57:C65"/>
    <mergeCell ref="B51:C51"/>
    <mergeCell ref="B52:C52"/>
    <mergeCell ref="B53:C53"/>
    <mergeCell ref="B55:C55"/>
    <mergeCell ref="B54:C54"/>
    <mergeCell ref="B56:C56"/>
    <mergeCell ref="B45:C45"/>
    <mergeCell ref="B46:C46"/>
    <mergeCell ref="B47:C47"/>
    <mergeCell ref="A71:V71"/>
    <mergeCell ref="F74:G74"/>
    <mergeCell ref="L74:M74"/>
    <mergeCell ref="R74:S74"/>
    <mergeCell ref="F75:G75"/>
    <mergeCell ref="F76:G76"/>
    <mergeCell ref="L75:M75"/>
    <mergeCell ref="L76:M76"/>
    <mergeCell ref="R75:S75"/>
    <mergeCell ref="R76:S76"/>
    <mergeCell ref="B92:C92"/>
    <mergeCell ref="B93:C93"/>
    <mergeCell ref="A15:V15"/>
    <mergeCell ref="W24:Y24"/>
    <mergeCell ref="A27:A28"/>
    <mergeCell ref="B40:C40"/>
    <mergeCell ref="B31:C31"/>
    <mergeCell ref="B34:C34"/>
    <mergeCell ref="B36:C36"/>
    <mergeCell ref="B37:C37"/>
    <mergeCell ref="B35:C35"/>
    <mergeCell ref="B38:C38"/>
    <mergeCell ref="A30:A39"/>
    <mergeCell ref="B33:C33"/>
    <mergeCell ref="B39:C39"/>
    <mergeCell ref="R19:S19"/>
    <mergeCell ref="R20:S20"/>
    <mergeCell ref="R21:S21"/>
    <mergeCell ref="R22:S22"/>
    <mergeCell ref="F19:G19"/>
    <mergeCell ref="F20:G20"/>
    <mergeCell ref="A67:A68"/>
    <mergeCell ref="R18:S18"/>
    <mergeCell ref="B66:C66"/>
    <mergeCell ref="B67:C67"/>
    <mergeCell ref="B68:C68"/>
    <mergeCell ref="F18:G18"/>
    <mergeCell ref="L18:M18"/>
    <mergeCell ref="B25:C25"/>
    <mergeCell ref="B29:C29"/>
    <mergeCell ref="B26:C26"/>
    <mergeCell ref="B28:C28"/>
    <mergeCell ref="B30:C30"/>
    <mergeCell ref="B27:C27"/>
    <mergeCell ref="B49:C49"/>
    <mergeCell ref="B32:C32"/>
    <mergeCell ref="B48:C48"/>
    <mergeCell ref="B50:C50"/>
    <mergeCell ref="B41:C41"/>
    <mergeCell ref="F21:G21"/>
    <mergeCell ref="F22:G22"/>
    <mergeCell ref="L19:M19"/>
    <mergeCell ref="L20:M20"/>
    <mergeCell ref="L21:M21"/>
    <mergeCell ref="L22:M22"/>
    <mergeCell ref="A123:A124"/>
    <mergeCell ref="B123:C123"/>
    <mergeCell ref="B124:C124"/>
    <mergeCell ref="L118:M118"/>
    <mergeCell ref="R118:S118"/>
    <mergeCell ref="B122:C122"/>
    <mergeCell ref="B87:C87"/>
    <mergeCell ref="B88:C88"/>
    <mergeCell ref="B89:C89"/>
    <mergeCell ref="B90:C90"/>
    <mergeCell ref="B91:C91"/>
    <mergeCell ref="A96:A106"/>
    <mergeCell ref="W120:Y120"/>
    <mergeCell ref="B121:C121"/>
    <mergeCell ref="A111:V111"/>
    <mergeCell ref="F114:G114"/>
    <mergeCell ref="L114:M114"/>
    <mergeCell ref="R114:S114"/>
    <mergeCell ref="F115:G115"/>
    <mergeCell ref="L115:M115"/>
    <mergeCell ref="R115:S115"/>
    <mergeCell ref="F116:G116"/>
    <mergeCell ref="F117:G117"/>
    <mergeCell ref="L116:M116"/>
    <mergeCell ref="L117:M117"/>
    <mergeCell ref="R116:S116"/>
    <mergeCell ref="R117:S117"/>
    <mergeCell ref="B145:C148"/>
    <mergeCell ref="B144:C144"/>
    <mergeCell ref="B125:C125"/>
    <mergeCell ref="A126:A149"/>
    <mergeCell ref="B126:C126"/>
    <mergeCell ref="B127:C127"/>
    <mergeCell ref="B137:C137"/>
    <mergeCell ref="B138:C138"/>
    <mergeCell ref="B139:C139"/>
    <mergeCell ref="B149:C149"/>
    <mergeCell ref="B134:C136"/>
    <mergeCell ref="B128:C133"/>
    <mergeCell ref="B140:C143"/>
  </mergeCells>
  <conditionalFormatting sqref="M27:M40 M45:M68 G27:G36 M107:M108 G107:G108 M101 M81:M99 G81:G98 G39:G40 G45:G68 M103 M122:M125 G122:G127 M127 M134">
    <cfRule type="expression" dxfId="370" priority="573">
      <formula>IF(G27="non-compliant",TRUE,FALSE)</formula>
    </cfRule>
    <cfRule type="expression" dxfId="369" priority="576">
      <formula>IF(G27="compliant",TRUE,FALSE)</formula>
    </cfRule>
  </conditionalFormatting>
  <conditionalFormatting sqref="S27:S28 S45:S51 S30:S39 S53:S65 S67:S68 S82:S91 S97:S103 S127:S128 S134:S136">
    <cfRule type="expression" dxfId="368" priority="574">
      <formula>IF(S27="compliant",TRUE,FALSE)</formula>
    </cfRule>
  </conditionalFormatting>
  <conditionalFormatting sqref="S28">
    <cfRule type="expression" dxfId="367" priority="571">
      <formula>IF(S28="non-compliant",TRUE,FALSE)</formula>
    </cfRule>
  </conditionalFormatting>
  <conditionalFormatting sqref="E5">
    <cfRule type="expression" dxfId="366" priority="567">
      <formula>IF(E5="non-compliant",TRUE,FALSE)</formula>
    </cfRule>
    <cfRule type="expression" dxfId="365" priority="568">
      <formula>IF(E5="compliant",TRUE,FALSE)</formula>
    </cfRule>
  </conditionalFormatting>
  <conditionalFormatting sqref="E6">
    <cfRule type="expression" dxfId="364" priority="565">
      <formula>IF(E6="non-compliant",TRUE,FALSE)</formula>
    </cfRule>
    <cfRule type="expression" dxfId="363" priority="566">
      <formula>IF(E6="compliant",TRUE,FALSE)</formula>
    </cfRule>
  </conditionalFormatting>
  <conditionalFormatting sqref="M41:M42 G41:G42">
    <cfRule type="expression" dxfId="362" priority="562">
      <formula>IF(G41="non-compliant",TRUE,FALSE)</formula>
    </cfRule>
    <cfRule type="expression" dxfId="361" priority="564">
      <formula>IF(G41="compliant",TRUE,FALSE)</formula>
    </cfRule>
  </conditionalFormatting>
  <conditionalFormatting sqref="S41:S43">
    <cfRule type="expression" dxfId="360" priority="563">
      <formula>IF(S41="compliant",TRUE,FALSE)</formula>
    </cfRule>
  </conditionalFormatting>
  <conditionalFormatting sqref="M43">
    <cfRule type="expression" dxfId="359" priority="560">
      <formula>IF(M43="non-compliant",TRUE,FALSE)</formula>
    </cfRule>
    <cfRule type="expression" dxfId="358" priority="561">
      <formula>IF(M43="compliant",TRUE,FALSE)</formula>
    </cfRule>
  </conditionalFormatting>
  <conditionalFormatting sqref="G43">
    <cfRule type="expression" dxfId="357" priority="558">
      <formula>IF(G43="non-compliant",TRUE,FALSE)</formula>
    </cfRule>
    <cfRule type="expression" dxfId="356" priority="559">
      <formula>IF(G43="compliant",TRUE,FALSE)</formula>
    </cfRule>
  </conditionalFormatting>
  <conditionalFormatting sqref="G44">
    <cfRule type="expression" dxfId="355" priority="556">
      <formula>IF(G44="non-compliant",TRUE,FALSE)</formula>
    </cfRule>
    <cfRule type="expression" dxfId="354" priority="557">
      <formula>IF(G44="compliant",TRUE,FALSE)</formula>
    </cfRule>
  </conditionalFormatting>
  <conditionalFormatting sqref="M44">
    <cfRule type="expression" dxfId="353" priority="555">
      <formula>IF(M44="compliant",TRUE,FALSE)</formula>
    </cfRule>
  </conditionalFormatting>
  <conditionalFormatting sqref="S44">
    <cfRule type="expression" dxfId="352" priority="553">
      <formula>IF(S44="compliant",TRUE,FALSE)</formula>
    </cfRule>
  </conditionalFormatting>
  <conditionalFormatting sqref="I27">
    <cfRule type="expression" dxfId="351" priority="551">
      <formula>IF(I27="non-compliant",TRUE,FALSE)</formula>
    </cfRule>
    <cfRule type="expression" dxfId="350" priority="552">
      <formula>IF(I27="compliant",TRUE,FALSE)</formula>
    </cfRule>
  </conditionalFormatting>
  <conditionalFormatting sqref="I28">
    <cfRule type="expression" dxfId="349" priority="549">
      <formula>IF(I28="non-compliant",TRUE,FALSE)</formula>
    </cfRule>
    <cfRule type="expression" dxfId="348" priority="550">
      <formula>IF(I28="compliant",TRUE,FALSE)</formula>
    </cfRule>
  </conditionalFormatting>
  <conditionalFormatting sqref="O27">
    <cfRule type="expression" dxfId="347" priority="547">
      <formula>IF(O27="non-compliant",TRUE,FALSE)</formula>
    </cfRule>
    <cfRule type="expression" dxfId="346" priority="548">
      <formula>IF(O27="compliant",TRUE,FALSE)</formula>
    </cfRule>
  </conditionalFormatting>
  <conditionalFormatting sqref="O28">
    <cfRule type="expression" dxfId="345" priority="545">
      <formula>IF(O28="non-compliant",TRUE,FALSE)</formula>
    </cfRule>
    <cfRule type="expression" dxfId="344" priority="546">
      <formula>IF(O28="compliant",TRUE,FALSE)</formula>
    </cfRule>
  </conditionalFormatting>
  <conditionalFormatting sqref="O30">
    <cfRule type="expression" dxfId="343" priority="543">
      <formula>IF(O30="non-compliant",TRUE,FALSE)</formula>
    </cfRule>
    <cfRule type="expression" dxfId="342" priority="544">
      <formula>IF(O30="compliant",TRUE,FALSE)</formula>
    </cfRule>
  </conditionalFormatting>
  <conditionalFormatting sqref="O32">
    <cfRule type="expression" dxfId="341" priority="541">
      <formula>IF(O32="non-compliant",TRUE,FALSE)</formula>
    </cfRule>
    <cfRule type="expression" dxfId="340" priority="542">
      <formula>IF(O32="compliant",TRUE,FALSE)</formula>
    </cfRule>
  </conditionalFormatting>
  <conditionalFormatting sqref="O33">
    <cfRule type="expression" dxfId="339" priority="539">
      <formula>IF(O33="non-compliant",TRUE,FALSE)</formula>
    </cfRule>
    <cfRule type="expression" dxfId="338" priority="540">
      <formula>IF(O33="compliant",TRUE,FALSE)</formula>
    </cfRule>
  </conditionalFormatting>
  <conditionalFormatting sqref="O34">
    <cfRule type="expression" dxfId="337" priority="537">
      <formula>IF(O34="non-compliant",TRUE,FALSE)</formula>
    </cfRule>
    <cfRule type="expression" dxfId="336" priority="538">
      <formula>IF(O34="compliant",TRUE,FALSE)</formula>
    </cfRule>
  </conditionalFormatting>
  <conditionalFormatting sqref="O36">
    <cfRule type="expression" dxfId="335" priority="535">
      <formula>IF(O36="non-compliant",TRUE,FALSE)</formula>
    </cfRule>
    <cfRule type="expression" dxfId="334" priority="536">
      <formula>IF(O36="compliant",TRUE,FALSE)</formula>
    </cfRule>
  </conditionalFormatting>
  <conditionalFormatting sqref="O37">
    <cfRule type="expression" dxfId="333" priority="533">
      <formula>IF(O37="non-compliant",TRUE,FALSE)</formula>
    </cfRule>
    <cfRule type="expression" dxfId="332" priority="534">
      <formula>IF(O37="compliant",TRUE,FALSE)</formula>
    </cfRule>
  </conditionalFormatting>
  <conditionalFormatting sqref="O38">
    <cfRule type="expression" dxfId="331" priority="531">
      <formula>IF(O38="non-compliant",TRUE,FALSE)</formula>
    </cfRule>
    <cfRule type="expression" dxfId="330" priority="532">
      <formula>IF(O38="compliant",TRUE,FALSE)</formula>
    </cfRule>
  </conditionalFormatting>
  <conditionalFormatting sqref="O39">
    <cfRule type="expression" dxfId="329" priority="529">
      <formula>IF(O39="non-compliant",TRUE,FALSE)</formula>
    </cfRule>
    <cfRule type="expression" dxfId="328" priority="530">
      <formula>IF(O39="compliant",TRUE,FALSE)</formula>
    </cfRule>
  </conditionalFormatting>
  <conditionalFormatting sqref="O42">
    <cfRule type="expression" dxfId="327" priority="527">
      <formula>IF(O42="non-compliant",TRUE,FALSE)</formula>
    </cfRule>
    <cfRule type="expression" dxfId="326" priority="528">
      <formula>IF(O42="compliant",TRUE,FALSE)</formula>
    </cfRule>
  </conditionalFormatting>
  <conditionalFormatting sqref="O46">
    <cfRule type="expression" dxfId="325" priority="525">
      <formula>IF(O46="non-compliant",TRUE,FALSE)</formula>
    </cfRule>
    <cfRule type="expression" dxfId="324" priority="526">
      <formula>IF(O46="compliant",TRUE,FALSE)</formula>
    </cfRule>
  </conditionalFormatting>
  <conditionalFormatting sqref="O47">
    <cfRule type="expression" dxfId="323" priority="523">
      <formula>IF(O47="non-compliant",TRUE,FALSE)</formula>
    </cfRule>
    <cfRule type="expression" dxfId="322" priority="524">
      <formula>IF(O47="compliant",TRUE,FALSE)</formula>
    </cfRule>
  </conditionalFormatting>
  <conditionalFormatting sqref="O49">
    <cfRule type="expression" dxfId="321" priority="521">
      <formula>IF(O49="non-compliant",TRUE,FALSE)</formula>
    </cfRule>
    <cfRule type="expression" dxfId="320" priority="522">
      <formula>IF(O49="compliant",TRUE,FALSE)</formula>
    </cfRule>
  </conditionalFormatting>
  <conditionalFormatting sqref="O50">
    <cfRule type="expression" dxfId="319" priority="519">
      <formula>IF(O50="non-compliant",TRUE,FALSE)</formula>
    </cfRule>
    <cfRule type="expression" dxfId="318" priority="520">
      <formula>IF(O50="compliant",TRUE,FALSE)</formula>
    </cfRule>
  </conditionalFormatting>
  <conditionalFormatting sqref="O65">
    <cfRule type="expression" dxfId="317" priority="493">
      <formula>IF(O65="non-compliant",TRUE,FALSE)</formula>
    </cfRule>
    <cfRule type="expression" dxfId="316" priority="494">
      <formula>IF(O65="compliant",TRUE,FALSE)</formula>
    </cfRule>
  </conditionalFormatting>
  <conditionalFormatting sqref="O51">
    <cfRule type="expression" dxfId="315" priority="515">
      <formula>IF(O51="non-compliant",TRUE,FALSE)</formula>
    </cfRule>
    <cfRule type="expression" dxfId="314" priority="516">
      <formula>IF(O51="compliant",TRUE,FALSE)</formula>
    </cfRule>
  </conditionalFormatting>
  <conditionalFormatting sqref="O53">
    <cfRule type="expression" dxfId="313" priority="513">
      <formula>IF(O53="non-compliant",TRUE,FALSE)</formula>
    </cfRule>
    <cfRule type="expression" dxfId="312" priority="514">
      <formula>IF(O53="compliant",TRUE,FALSE)</formula>
    </cfRule>
  </conditionalFormatting>
  <conditionalFormatting sqref="O56">
    <cfRule type="expression" dxfId="311" priority="511">
      <formula>IF(O56="non-compliant",TRUE,FALSE)</formula>
    </cfRule>
    <cfRule type="expression" dxfId="310" priority="512">
      <formula>IF(O56="compliant",TRUE,FALSE)</formula>
    </cfRule>
  </conditionalFormatting>
  <conditionalFormatting sqref="O57">
    <cfRule type="expression" dxfId="309" priority="509">
      <formula>IF(O57="non-compliant",TRUE,FALSE)</formula>
    </cfRule>
    <cfRule type="expression" dxfId="308" priority="510">
      <formula>IF(O57="compliant",TRUE,FALSE)</formula>
    </cfRule>
  </conditionalFormatting>
  <conditionalFormatting sqref="O58">
    <cfRule type="expression" dxfId="307" priority="507">
      <formula>IF(O58="non-compliant",TRUE,FALSE)</formula>
    </cfRule>
    <cfRule type="expression" dxfId="306" priority="508">
      <formula>IF(O58="compliant",TRUE,FALSE)</formula>
    </cfRule>
  </conditionalFormatting>
  <conditionalFormatting sqref="O59">
    <cfRule type="expression" dxfId="305" priority="505">
      <formula>IF(O59="non-compliant",TRUE,FALSE)</formula>
    </cfRule>
    <cfRule type="expression" dxfId="304" priority="506">
      <formula>IF(O59="compliant",TRUE,FALSE)</formula>
    </cfRule>
  </conditionalFormatting>
  <conditionalFormatting sqref="O60">
    <cfRule type="expression" dxfId="303" priority="503">
      <formula>IF(O60="non-compliant",TRUE,FALSE)</formula>
    </cfRule>
    <cfRule type="expression" dxfId="302" priority="504">
      <formula>IF(O60="compliant",TRUE,FALSE)</formula>
    </cfRule>
  </conditionalFormatting>
  <conditionalFormatting sqref="O61">
    <cfRule type="expression" dxfId="301" priority="501">
      <formula>IF(O61="non-compliant",TRUE,FALSE)</formula>
    </cfRule>
    <cfRule type="expression" dxfId="300" priority="502">
      <formula>IF(O61="compliant",TRUE,FALSE)</formula>
    </cfRule>
  </conditionalFormatting>
  <conditionalFormatting sqref="O62">
    <cfRule type="expression" dxfId="299" priority="499">
      <formula>IF(O62="non-compliant",TRUE,FALSE)</formula>
    </cfRule>
    <cfRule type="expression" dxfId="298" priority="500">
      <formula>IF(O62="compliant",TRUE,FALSE)</formula>
    </cfRule>
  </conditionalFormatting>
  <conditionalFormatting sqref="U68">
    <cfRule type="expression" dxfId="297" priority="431">
      <formula>IF(U68="non-compliant",TRUE,FALSE)</formula>
    </cfRule>
    <cfRule type="expression" dxfId="296" priority="432">
      <formula>IF(U68="compliant",TRUE,FALSE)</formula>
    </cfRule>
  </conditionalFormatting>
  <conditionalFormatting sqref="O63">
    <cfRule type="expression" dxfId="295" priority="497">
      <formula>IF(O63="non-compliant",TRUE,FALSE)</formula>
    </cfRule>
    <cfRule type="expression" dxfId="294" priority="498">
      <formula>IF(O63="compliant",TRUE,FALSE)</formula>
    </cfRule>
  </conditionalFormatting>
  <conditionalFormatting sqref="O64">
    <cfRule type="expression" dxfId="293" priority="495">
      <formula>IF(O64="non-compliant",TRUE,FALSE)</formula>
    </cfRule>
    <cfRule type="expression" dxfId="292" priority="496">
      <formula>IF(O64="compliant",TRUE,FALSE)</formula>
    </cfRule>
  </conditionalFormatting>
  <conditionalFormatting sqref="U27">
    <cfRule type="expression" dxfId="291" priority="491">
      <formula>IF(U27="non-compliant",TRUE,FALSE)</formula>
    </cfRule>
    <cfRule type="expression" dxfId="290" priority="492">
      <formula>IF(U27="compliant",TRUE,FALSE)</formula>
    </cfRule>
  </conditionalFormatting>
  <conditionalFormatting sqref="U28">
    <cfRule type="expression" dxfId="289" priority="489">
      <formula>IF(U28="non-compliant",TRUE,FALSE)</formula>
    </cfRule>
    <cfRule type="expression" dxfId="288" priority="490">
      <formula>IF(U28="compliant",TRUE,FALSE)</formula>
    </cfRule>
  </conditionalFormatting>
  <conditionalFormatting sqref="U30">
    <cfRule type="expression" dxfId="287" priority="487">
      <formula>IF(U30="non-compliant",TRUE,FALSE)</formula>
    </cfRule>
    <cfRule type="expression" dxfId="286" priority="488">
      <formula>IF(U30="compliant",TRUE,FALSE)</formula>
    </cfRule>
  </conditionalFormatting>
  <conditionalFormatting sqref="U32">
    <cfRule type="expression" dxfId="285" priority="485">
      <formula>IF(U32="non-compliant",TRUE,FALSE)</formula>
    </cfRule>
    <cfRule type="expression" dxfId="284" priority="486">
      <formula>IF(U32="compliant",TRUE,FALSE)</formula>
    </cfRule>
  </conditionalFormatting>
  <conditionalFormatting sqref="U33">
    <cfRule type="expression" dxfId="283" priority="483">
      <formula>IF(U33="non-compliant",TRUE,FALSE)</formula>
    </cfRule>
    <cfRule type="expression" dxfId="282" priority="484">
      <formula>IF(U33="compliant",TRUE,FALSE)</formula>
    </cfRule>
  </conditionalFormatting>
  <conditionalFormatting sqref="U34">
    <cfRule type="expression" dxfId="281" priority="481">
      <formula>IF(U34="non-compliant",TRUE,FALSE)</formula>
    </cfRule>
    <cfRule type="expression" dxfId="280" priority="482">
      <formula>IF(U34="compliant",TRUE,FALSE)</formula>
    </cfRule>
  </conditionalFormatting>
  <conditionalFormatting sqref="U36">
    <cfRule type="expression" dxfId="279" priority="479">
      <formula>IF(U36="non-compliant",TRUE,FALSE)</formula>
    </cfRule>
    <cfRule type="expression" dxfId="278" priority="480">
      <formula>IF(U36="compliant",TRUE,FALSE)</formula>
    </cfRule>
  </conditionalFormatting>
  <conditionalFormatting sqref="U37">
    <cfRule type="expression" dxfId="277" priority="477">
      <formula>IF(U37="non-compliant",TRUE,FALSE)</formula>
    </cfRule>
    <cfRule type="expression" dxfId="276" priority="478">
      <formula>IF(U37="compliant",TRUE,FALSE)</formula>
    </cfRule>
  </conditionalFormatting>
  <conditionalFormatting sqref="U47">
    <cfRule type="expression" dxfId="275" priority="467">
      <formula>IF(U47="non-compliant",TRUE,FALSE)</formula>
    </cfRule>
    <cfRule type="expression" dxfId="274" priority="468">
      <formula>IF(U47="compliant",TRUE,FALSE)</formula>
    </cfRule>
  </conditionalFormatting>
  <conditionalFormatting sqref="U49">
    <cfRule type="expression" dxfId="273" priority="465">
      <formula>IF(U49="non-compliant",TRUE,FALSE)</formula>
    </cfRule>
    <cfRule type="expression" dxfId="272" priority="466">
      <formula>IF(U49="compliant",TRUE,FALSE)</formula>
    </cfRule>
  </conditionalFormatting>
  <conditionalFormatting sqref="U42">
    <cfRule type="expression" dxfId="271" priority="471">
      <formula>IF(U42="non-compliant",TRUE,FALSE)</formula>
    </cfRule>
    <cfRule type="expression" dxfId="270" priority="472">
      <formula>IF(U42="compliant",TRUE,FALSE)</formula>
    </cfRule>
  </conditionalFormatting>
  <conditionalFormatting sqref="U50">
    <cfRule type="expression" dxfId="269" priority="463">
      <formula>IF(U50="non-compliant",TRUE,FALSE)</formula>
    </cfRule>
    <cfRule type="expression" dxfId="268" priority="464">
      <formula>IF(U50="compliant",TRUE,FALSE)</formula>
    </cfRule>
  </conditionalFormatting>
  <conditionalFormatting sqref="U65">
    <cfRule type="expression" dxfId="267" priority="439">
      <formula>IF(U65="non-compliant",TRUE,FALSE)</formula>
    </cfRule>
    <cfRule type="expression" dxfId="266" priority="440">
      <formula>IF(U65="compliant",TRUE,FALSE)</formula>
    </cfRule>
  </conditionalFormatting>
  <conditionalFormatting sqref="U51">
    <cfRule type="expression" dxfId="265" priority="461">
      <formula>IF(U51="non-compliant",TRUE,FALSE)</formula>
    </cfRule>
    <cfRule type="expression" dxfId="264" priority="462">
      <formula>IF(U51="compliant",TRUE,FALSE)</formula>
    </cfRule>
  </conditionalFormatting>
  <conditionalFormatting sqref="U53">
    <cfRule type="expression" dxfId="263" priority="459">
      <formula>IF(U53="non-compliant",TRUE,FALSE)</formula>
    </cfRule>
    <cfRule type="expression" dxfId="262" priority="460">
      <formula>IF(U53="compliant",TRUE,FALSE)</formula>
    </cfRule>
  </conditionalFormatting>
  <conditionalFormatting sqref="U56">
    <cfRule type="expression" dxfId="261" priority="457">
      <formula>IF(U56="non-compliant",TRUE,FALSE)</formula>
    </cfRule>
    <cfRule type="expression" dxfId="260" priority="458">
      <formula>IF(U56="compliant",TRUE,FALSE)</formula>
    </cfRule>
  </conditionalFormatting>
  <conditionalFormatting sqref="U57">
    <cfRule type="expression" dxfId="259" priority="455">
      <formula>IF(U57="non-compliant",TRUE,FALSE)</formula>
    </cfRule>
    <cfRule type="expression" dxfId="258" priority="456">
      <formula>IF(U57="compliant",TRUE,FALSE)</formula>
    </cfRule>
  </conditionalFormatting>
  <conditionalFormatting sqref="U58">
    <cfRule type="expression" dxfId="257" priority="453">
      <formula>IF(U58="non-compliant",TRUE,FALSE)</formula>
    </cfRule>
    <cfRule type="expression" dxfId="256" priority="454">
      <formula>IF(U58="compliant",TRUE,FALSE)</formula>
    </cfRule>
  </conditionalFormatting>
  <conditionalFormatting sqref="U59">
    <cfRule type="expression" dxfId="255" priority="451">
      <formula>IF(U59="non-compliant",TRUE,FALSE)</formula>
    </cfRule>
    <cfRule type="expression" dxfId="254" priority="452">
      <formula>IF(U59="compliant",TRUE,FALSE)</formula>
    </cfRule>
  </conditionalFormatting>
  <conditionalFormatting sqref="U60">
    <cfRule type="expression" dxfId="253" priority="449">
      <formula>IF(U60="non-compliant",TRUE,FALSE)</formula>
    </cfRule>
    <cfRule type="expression" dxfId="252" priority="450">
      <formula>IF(U60="compliant",TRUE,FALSE)</formula>
    </cfRule>
  </conditionalFormatting>
  <conditionalFormatting sqref="U61">
    <cfRule type="expression" dxfId="251" priority="447">
      <formula>IF(U61="non-compliant",TRUE,FALSE)</formula>
    </cfRule>
    <cfRule type="expression" dxfId="250" priority="448">
      <formula>IF(U61="compliant",TRUE,FALSE)</formula>
    </cfRule>
  </conditionalFormatting>
  <conditionalFormatting sqref="U62">
    <cfRule type="expression" dxfId="249" priority="445">
      <formula>IF(U62="non-compliant",TRUE,FALSE)</formula>
    </cfRule>
    <cfRule type="expression" dxfId="248" priority="446">
      <formula>IF(U62="compliant",TRUE,FALSE)</formula>
    </cfRule>
  </conditionalFormatting>
  <conditionalFormatting sqref="U63">
    <cfRule type="expression" dxfId="247" priority="443">
      <formula>IF(U63="non-compliant",TRUE,FALSE)</formula>
    </cfRule>
    <cfRule type="expression" dxfId="246" priority="444">
      <formula>IF(U63="compliant",TRUE,FALSE)</formula>
    </cfRule>
  </conditionalFormatting>
  <conditionalFormatting sqref="U64">
    <cfRule type="expression" dxfId="245" priority="441">
      <formula>IF(U64="non-compliant",TRUE,FALSE)</formula>
    </cfRule>
    <cfRule type="expression" dxfId="244" priority="442">
      <formula>IF(U64="compliant",TRUE,FALSE)</formula>
    </cfRule>
  </conditionalFormatting>
  <conditionalFormatting sqref="U43">
    <cfRule type="expression" dxfId="243" priority="437">
      <formula>IF(U43="non-compliant",TRUE,FALSE)</formula>
    </cfRule>
    <cfRule type="expression" dxfId="242" priority="438">
      <formula>IF(U43="compliant",TRUE,FALSE)</formula>
    </cfRule>
  </conditionalFormatting>
  <conditionalFormatting sqref="U54">
    <cfRule type="expression" dxfId="241" priority="435">
      <formula>IF(U54="non-compliant",TRUE,FALSE)</formula>
    </cfRule>
    <cfRule type="expression" dxfId="240" priority="436">
      <formula>IF(U54="compliant",TRUE,FALSE)</formula>
    </cfRule>
  </conditionalFormatting>
  <conditionalFormatting sqref="U67">
    <cfRule type="expression" dxfId="239" priority="433">
      <formula>IF(U67="non-compliant",TRUE,FALSE)</formula>
    </cfRule>
    <cfRule type="expression" dxfId="238" priority="434">
      <formula>IF(U67="compliant",TRUE,FALSE)</formula>
    </cfRule>
  </conditionalFormatting>
  <conditionalFormatting sqref="S44 M44 S38:S39 S46">
    <cfRule type="expression" dxfId="237" priority="554">
      <formula>IF(M38="non-compliant",TRUE,FALSE)</formula>
    </cfRule>
  </conditionalFormatting>
  <conditionalFormatting sqref="S92 S108 S94">
    <cfRule type="expression" dxfId="236" priority="429">
      <formula>IF(S92="compliant",TRUE,FALSE)</formula>
    </cfRule>
  </conditionalFormatting>
  <conditionalFormatting sqref="O82">
    <cfRule type="expression" dxfId="235" priority="405">
      <formula>IF(O82="non-compliant",TRUE,FALSE)</formula>
    </cfRule>
    <cfRule type="expression" dxfId="234" priority="406">
      <formula>IF(O82="compliant",TRUE,FALSE)</formula>
    </cfRule>
  </conditionalFormatting>
  <conditionalFormatting sqref="O84:O85">
    <cfRule type="expression" dxfId="233" priority="403">
      <formula>IF(O84="non-compliant",TRUE,FALSE)</formula>
    </cfRule>
    <cfRule type="expression" dxfId="232" priority="404">
      <formula>IF(O84="compliant",TRUE,FALSE)</formula>
    </cfRule>
  </conditionalFormatting>
  <conditionalFormatting sqref="O86">
    <cfRule type="expression" dxfId="231" priority="399">
      <formula>IF(O86="non-compliant",TRUE,FALSE)</formula>
    </cfRule>
    <cfRule type="expression" dxfId="230" priority="400">
      <formula>IF(O86="compliant",TRUE,FALSE)</formula>
    </cfRule>
  </conditionalFormatting>
  <conditionalFormatting sqref="O88">
    <cfRule type="expression" dxfId="229" priority="397">
      <formula>IF(O88="non-compliant",TRUE,FALSE)</formula>
    </cfRule>
    <cfRule type="expression" dxfId="228" priority="398">
      <formula>IF(O88="compliant",TRUE,FALSE)</formula>
    </cfRule>
  </conditionalFormatting>
  <conditionalFormatting sqref="O89">
    <cfRule type="expression" dxfId="227" priority="395">
      <formula>IF(O89="non-compliant",TRUE,FALSE)</formula>
    </cfRule>
    <cfRule type="expression" dxfId="226" priority="396">
      <formula>IF(O89="compliant",TRUE,FALSE)</formula>
    </cfRule>
  </conditionalFormatting>
  <conditionalFormatting sqref="O90">
    <cfRule type="expression" dxfId="225" priority="393">
      <formula>IF(O90="non-compliant",TRUE,FALSE)</formula>
    </cfRule>
    <cfRule type="expression" dxfId="224" priority="394">
      <formula>IF(O90="compliant",TRUE,FALSE)</formula>
    </cfRule>
  </conditionalFormatting>
  <conditionalFormatting sqref="O91">
    <cfRule type="expression" dxfId="223" priority="391">
      <formula>IF(O91="non-compliant",TRUE,FALSE)</formula>
    </cfRule>
    <cfRule type="expression" dxfId="222" priority="392">
      <formula>IF(O91="compliant",TRUE,FALSE)</formula>
    </cfRule>
  </conditionalFormatting>
  <conditionalFormatting sqref="O93">
    <cfRule type="expression" dxfId="221" priority="387">
      <formula>IF(O93="non-compliant",TRUE,FALSE)</formula>
    </cfRule>
    <cfRule type="expression" dxfId="220" priority="388">
      <formula>IF(O93="compliant",TRUE,FALSE)</formula>
    </cfRule>
  </conditionalFormatting>
  <conditionalFormatting sqref="O94">
    <cfRule type="expression" dxfId="219" priority="385">
      <formula>IF(O94="non-compliant",TRUE,FALSE)</formula>
    </cfRule>
    <cfRule type="expression" dxfId="218" priority="386">
      <formula>IF(O94="compliant",TRUE,FALSE)</formula>
    </cfRule>
  </conditionalFormatting>
  <conditionalFormatting sqref="O98:O99 O101 O103">
    <cfRule type="expression" dxfId="217" priority="375">
      <formula>IF(O98="non-compliant",TRUE,FALSE)</formula>
    </cfRule>
    <cfRule type="expression" dxfId="216" priority="376">
      <formula>IF(O98="compliant",TRUE,FALSE)</formula>
    </cfRule>
  </conditionalFormatting>
  <conditionalFormatting sqref="U82">
    <cfRule type="expression" dxfId="215" priority="351">
      <formula>IF(U82="non-compliant",TRUE,FALSE)</formula>
    </cfRule>
    <cfRule type="expression" dxfId="214" priority="352">
      <formula>IF(U82="compliant",TRUE,FALSE)</formula>
    </cfRule>
  </conditionalFormatting>
  <conditionalFormatting sqref="U84:U85">
    <cfRule type="expression" dxfId="213" priority="349">
      <formula>IF(U84="non-compliant",TRUE,FALSE)</formula>
    </cfRule>
    <cfRule type="expression" dxfId="212" priority="350">
      <formula>IF(U84="compliant",TRUE,FALSE)</formula>
    </cfRule>
  </conditionalFormatting>
  <conditionalFormatting sqref="U86">
    <cfRule type="expression" dxfId="211" priority="345">
      <formula>IF(U86="non-compliant",TRUE,FALSE)</formula>
    </cfRule>
    <cfRule type="expression" dxfId="210" priority="346">
      <formula>IF(U86="compliant",TRUE,FALSE)</formula>
    </cfRule>
  </conditionalFormatting>
  <conditionalFormatting sqref="U88">
    <cfRule type="expression" dxfId="209" priority="343">
      <formula>IF(U88="non-compliant",TRUE,FALSE)</formula>
    </cfRule>
    <cfRule type="expression" dxfId="208" priority="344">
      <formula>IF(U88="compliant",TRUE,FALSE)</formula>
    </cfRule>
  </conditionalFormatting>
  <conditionalFormatting sqref="U89">
    <cfRule type="expression" dxfId="207" priority="341">
      <formula>IF(U89="non-compliant",TRUE,FALSE)</formula>
    </cfRule>
    <cfRule type="expression" dxfId="206" priority="342">
      <formula>IF(U89="compliant",TRUE,FALSE)</formula>
    </cfRule>
  </conditionalFormatting>
  <conditionalFormatting sqref="U94">
    <cfRule type="expression" dxfId="205" priority="337">
      <formula>IF(U94="non-compliant",TRUE,FALSE)</formula>
    </cfRule>
    <cfRule type="expression" dxfId="204" priority="338">
      <formula>IF(U94="compliant",TRUE,FALSE)</formula>
    </cfRule>
  </conditionalFormatting>
  <conditionalFormatting sqref="U99">
    <cfRule type="expression" dxfId="203" priority="327">
      <formula>IF(U99="non-compliant",TRUE,FALSE)</formula>
    </cfRule>
    <cfRule type="expression" dxfId="202" priority="328">
      <formula>IF(U99="compliant",TRUE,FALSE)</formula>
    </cfRule>
  </conditionalFormatting>
  <conditionalFormatting sqref="U108">
    <cfRule type="expression" dxfId="201" priority="303">
      <formula>IF(U108="non-compliant",TRUE,FALSE)</formula>
    </cfRule>
    <cfRule type="expression" dxfId="200" priority="304">
      <formula>IF(U108="compliant",TRUE,FALSE)</formula>
    </cfRule>
  </conditionalFormatting>
  <conditionalFormatting sqref="S90:S91">
    <cfRule type="expression" dxfId="199" priority="416">
      <formula>IF(S90="non-compliant",TRUE,FALSE)</formula>
    </cfRule>
  </conditionalFormatting>
  <conditionalFormatting sqref="M104 G104">
    <cfRule type="expression" dxfId="198" priority="298">
      <formula>IF(G104="non-compliant",TRUE,FALSE)</formula>
    </cfRule>
    <cfRule type="expression" dxfId="197" priority="300">
      <formula>IF(G104="compliant",TRUE,FALSE)</formula>
    </cfRule>
  </conditionalFormatting>
  <conditionalFormatting sqref="S104">
    <cfRule type="expression" dxfId="196" priority="299">
      <formula>IF(S104="compliant",TRUE,FALSE)</formula>
    </cfRule>
  </conditionalFormatting>
  <conditionalFormatting sqref="M105:M106">
    <cfRule type="expression" dxfId="195" priority="295">
      <formula>IF(M105="non-compliant",TRUE,FALSE)</formula>
    </cfRule>
    <cfRule type="expression" dxfId="194" priority="297">
      <formula>IF(M105="compliant",TRUE,FALSE)</formula>
    </cfRule>
  </conditionalFormatting>
  <conditionalFormatting sqref="G102">
    <cfRule type="expression" dxfId="193" priority="271">
      <formula>IF(G102="compliant",TRUE,FALSE)</formula>
    </cfRule>
  </conditionalFormatting>
  <conditionalFormatting sqref="O105:O106">
    <cfRule type="expression" dxfId="192" priority="293">
      <formula>IF(O105="non-compliant",TRUE,FALSE)</formula>
    </cfRule>
    <cfRule type="expression" dxfId="191" priority="294">
      <formula>IF(O105="compliant",TRUE,FALSE)</formula>
    </cfRule>
  </conditionalFormatting>
  <conditionalFormatting sqref="U105">
    <cfRule type="expression" dxfId="190" priority="291">
      <formula>IF(U105="non-compliant",TRUE,FALSE)</formula>
    </cfRule>
    <cfRule type="expression" dxfId="189" priority="292">
      <formula>IF(U105="compliant",TRUE,FALSE)</formula>
    </cfRule>
  </conditionalFormatting>
  <conditionalFormatting sqref="G102">
    <cfRule type="expression" dxfId="188" priority="270">
      <formula>IF(G102="non-compliant",TRUE,FALSE)</formula>
    </cfRule>
  </conditionalFormatting>
  <conditionalFormatting sqref="S103">
    <cfRule type="expression" dxfId="187" priority="288">
      <formula>IF(S103="non-compliant",TRUE,FALSE)</formula>
    </cfRule>
  </conditionalFormatting>
  <conditionalFormatting sqref="S102">
    <cfRule type="expression" dxfId="186" priority="287">
      <formula>IF(S102="non-compliant",TRUE,FALSE)</formula>
    </cfRule>
  </conditionalFormatting>
  <conditionalFormatting sqref="Q106">
    <cfRule type="expression" dxfId="185" priority="285">
      <formula>IF(Q106="non-compliant",TRUE,FALSE)</formula>
    </cfRule>
    <cfRule type="expression" dxfId="184" priority="286">
      <formula>IF(Q106="compliant",TRUE,FALSE)</formula>
    </cfRule>
  </conditionalFormatting>
  <conditionalFormatting sqref="S105">
    <cfRule type="expression" dxfId="183" priority="283">
      <formula>IF(S105="non-compliant",TRUE,FALSE)</formula>
    </cfRule>
    <cfRule type="expression" dxfId="182" priority="284">
      <formula>IF(S105="compliant",TRUE,FALSE)</formula>
    </cfRule>
  </conditionalFormatting>
  <conditionalFormatting sqref="S100">
    <cfRule type="expression" dxfId="181" priority="282">
      <formula>IF(S100="non-compliant",TRUE,FALSE)</formula>
    </cfRule>
  </conditionalFormatting>
  <conditionalFormatting sqref="M100">
    <cfRule type="expression" dxfId="180" priority="281">
      <formula>IF(M100="compliant",TRUE,FALSE)</formula>
    </cfRule>
  </conditionalFormatting>
  <conditionalFormatting sqref="M100">
    <cfRule type="expression" dxfId="179" priority="280">
      <formula>IF(M100="non-compliant",TRUE,FALSE)</formula>
    </cfRule>
  </conditionalFormatting>
  <conditionalFormatting sqref="S96">
    <cfRule type="expression" dxfId="178" priority="278">
      <formula>IF(S96="non-compliant",TRUE,FALSE)</formula>
    </cfRule>
    <cfRule type="expression" dxfId="177" priority="279">
      <formula>IF(S96="compliant",TRUE,FALSE)</formula>
    </cfRule>
  </conditionalFormatting>
  <conditionalFormatting sqref="G99">
    <cfRule type="expression" dxfId="176" priority="277">
      <formula>IF(G99="compliant",TRUE,FALSE)</formula>
    </cfRule>
  </conditionalFormatting>
  <conditionalFormatting sqref="G99">
    <cfRule type="expression" dxfId="175" priority="276">
      <formula>IF(G99="non-compliant",TRUE,FALSE)</formula>
    </cfRule>
  </conditionalFormatting>
  <conditionalFormatting sqref="G100">
    <cfRule type="expression" dxfId="174" priority="275">
      <formula>IF(G100="compliant",TRUE,FALSE)</formula>
    </cfRule>
  </conditionalFormatting>
  <conditionalFormatting sqref="G100">
    <cfRule type="expression" dxfId="173" priority="274">
      <formula>IF(G100="non-compliant",TRUE,FALSE)</formula>
    </cfRule>
  </conditionalFormatting>
  <conditionalFormatting sqref="G101">
    <cfRule type="expression" dxfId="172" priority="273">
      <formula>IF(G101="compliant",TRUE,FALSE)</formula>
    </cfRule>
  </conditionalFormatting>
  <conditionalFormatting sqref="G101">
    <cfRule type="expression" dxfId="171" priority="272">
      <formula>IF(G101="non-compliant",TRUE,FALSE)</formula>
    </cfRule>
  </conditionalFormatting>
  <conditionalFormatting sqref="G103">
    <cfRule type="expression" dxfId="170" priority="269">
      <formula>IF(G103="compliant",TRUE,FALSE)</formula>
    </cfRule>
  </conditionalFormatting>
  <conditionalFormatting sqref="G103">
    <cfRule type="expression" dxfId="169" priority="268">
      <formula>IF(G103="non-compliant",TRUE,FALSE)</formula>
    </cfRule>
  </conditionalFormatting>
  <conditionalFormatting sqref="G105:G106">
    <cfRule type="expression" dxfId="168" priority="266">
      <formula>IF(G105="non-compliant",TRUE,FALSE)</formula>
    </cfRule>
    <cfRule type="expression" dxfId="167" priority="267">
      <formula>IF(G105="compliant",TRUE,FALSE)</formula>
    </cfRule>
  </conditionalFormatting>
  <conditionalFormatting sqref="S106">
    <cfRule type="expression" dxfId="166" priority="264">
      <formula>IF(S106="non-compliant",TRUE,FALSE)</formula>
    </cfRule>
    <cfRule type="expression" dxfId="165" priority="265">
      <formula>IF(S106="compliant",TRUE,FALSE)</formula>
    </cfRule>
  </conditionalFormatting>
  <conditionalFormatting sqref="S93">
    <cfRule type="expression" dxfId="164" priority="263">
      <formula>IF(S93="compliant",TRUE,FALSE)</formula>
    </cfRule>
  </conditionalFormatting>
  <conditionalFormatting sqref="U90">
    <cfRule type="expression" dxfId="163" priority="261">
      <formula>IF(U90="non-compliant",TRUE,FALSE)</formula>
    </cfRule>
    <cfRule type="expression" dxfId="162" priority="262">
      <formula>IF(U90="compliant",TRUE,FALSE)</formula>
    </cfRule>
  </conditionalFormatting>
  <conditionalFormatting sqref="U93">
    <cfRule type="expression" dxfId="161" priority="257">
      <formula>IF(U93="non-compliant",TRUE,FALSE)</formula>
    </cfRule>
    <cfRule type="expression" dxfId="160" priority="258">
      <formula>IF(U93="compliant",TRUE,FALSE)</formula>
    </cfRule>
  </conditionalFormatting>
  <conditionalFormatting sqref="S101">
    <cfRule type="expression" dxfId="159" priority="256">
      <formula>IF(S101="non-compliant",TRUE,FALSE)</formula>
    </cfRule>
  </conditionalFormatting>
  <conditionalFormatting sqref="G38">
    <cfRule type="expression" dxfId="158" priority="244">
      <formula>IF(G38="non-compliant",TRUE,FALSE)</formula>
    </cfRule>
    <cfRule type="expression" dxfId="157" priority="245">
      <formula>IF(G38="compliant",TRUE,FALSE)</formula>
    </cfRule>
  </conditionalFormatting>
  <conditionalFormatting sqref="U91">
    <cfRule type="expression" dxfId="156" priority="248">
      <formula>IF(U91="non-compliant",TRUE,FALSE)</formula>
    </cfRule>
    <cfRule type="expression" dxfId="155" priority="249">
      <formula>IF(U91="compliant",TRUE,FALSE)</formula>
    </cfRule>
  </conditionalFormatting>
  <conditionalFormatting sqref="G37">
    <cfRule type="expression" dxfId="154" priority="246">
      <formula>IF(G37="non-compliant",TRUE,FALSE)</formula>
    </cfRule>
    <cfRule type="expression" dxfId="153" priority="247">
      <formula>IF(G37="compliant",TRUE,FALSE)</formula>
    </cfRule>
  </conditionalFormatting>
  <conditionalFormatting sqref="S46">
    <cfRule type="expression" dxfId="152" priority="241">
      <formula>IF(S46="compliant",TRUE,FALSE)</formula>
    </cfRule>
  </conditionalFormatting>
  <conditionalFormatting sqref="I98">
    <cfRule type="expression" dxfId="151" priority="239">
      <formula>IF(I98="non-compliant",TRUE,FALSE)</formula>
    </cfRule>
    <cfRule type="expression" dxfId="150" priority="240">
      <formula>IF(I98="compliant",TRUE,FALSE)</formula>
    </cfRule>
  </conditionalFormatting>
  <conditionalFormatting sqref="U98">
    <cfRule type="expression" dxfId="149" priority="235">
      <formula>IF(U98="non-compliant",TRUE,FALSE)</formula>
    </cfRule>
    <cfRule type="expression" dxfId="148" priority="236">
      <formula>IF(U98="compliant",TRUE,FALSE)</formula>
    </cfRule>
  </conditionalFormatting>
  <conditionalFormatting sqref="M102">
    <cfRule type="expression" dxfId="147" priority="234">
      <formula>IF(M102="compliant",TRUE,FALSE)</formula>
    </cfRule>
  </conditionalFormatting>
  <conditionalFormatting sqref="M102">
    <cfRule type="expression" dxfId="146" priority="233">
      <formula>IF(M102="non-compliant",TRUE,FALSE)</formula>
    </cfRule>
  </conditionalFormatting>
  <conditionalFormatting sqref="M136">
    <cfRule type="expression" dxfId="145" priority="189">
      <formula>IF(M136="non-compliant",TRUE,FALSE)</formula>
    </cfRule>
    <cfRule type="expression" dxfId="144" priority="191">
      <formula>IF(M136="compliant",TRUE,FALSE)</formula>
    </cfRule>
  </conditionalFormatting>
  <conditionalFormatting sqref="S123:S124">
    <cfRule type="expression" dxfId="143" priority="190">
      <formula>IF(S123="compliant",TRUE,FALSE)</formula>
    </cfRule>
  </conditionalFormatting>
  <conditionalFormatting sqref="O123">
    <cfRule type="expression" dxfId="142" priority="185">
      <formula>IF(O123="non-compliant",TRUE,FALSE)</formula>
    </cfRule>
    <cfRule type="expression" dxfId="141" priority="186">
      <formula>IF(O123="compliant",TRUE,FALSE)</formula>
    </cfRule>
  </conditionalFormatting>
  <conditionalFormatting sqref="O134 O136">
    <cfRule type="expression" dxfId="140" priority="167">
      <formula>IF(O134="non-compliant",TRUE,FALSE)</formula>
    </cfRule>
    <cfRule type="expression" dxfId="139" priority="168">
      <formula>IF(O134="compliant",TRUE,FALSE)</formula>
    </cfRule>
  </conditionalFormatting>
  <conditionalFormatting sqref="U123">
    <cfRule type="expression" dxfId="138" priority="165">
      <formula>IF(U123="non-compliant",TRUE,FALSE)</formula>
    </cfRule>
    <cfRule type="expression" dxfId="137" priority="166">
      <formula>IF(U123="compliant",TRUE,FALSE)</formula>
    </cfRule>
  </conditionalFormatting>
  <conditionalFormatting sqref="U134">
    <cfRule type="expression" dxfId="136" priority="153">
      <formula>IF(U134="non-compliant",TRUE,FALSE)</formula>
    </cfRule>
    <cfRule type="expression" dxfId="135" priority="154">
      <formula>IF(U134="compliant",TRUE,FALSE)</formula>
    </cfRule>
  </conditionalFormatting>
  <conditionalFormatting sqref="M138 G138">
    <cfRule type="expression" dxfId="134" priority="148">
      <formula>IF(G138="non-compliant",TRUE,FALSE)</formula>
    </cfRule>
    <cfRule type="expression" dxfId="133" priority="150">
      <formula>IF(G138="compliant",TRUE,FALSE)</formula>
    </cfRule>
  </conditionalFormatting>
  <conditionalFormatting sqref="S138">
    <cfRule type="expression" dxfId="132" priority="149">
      <formula>IF(S138="compliant",TRUE,FALSE)</formula>
    </cfRule>
  </conditionalFormatting>
  <conditionalFormatting sqref="M139 M141:M143">
    <cfRule type="expression" dxfId="131" priority="146">
      <formula>IF(M139="non-compliant",TRUE,FALSE)</formula>
    </cfRule>
    <cfRule type="expression" dxfId="130" priority="147">
      <formula>IF(M139="compliant",TRUE,FALSE)</formula>
    </cfRule>
  </conditionalFormatting>
  <conditionalFormatting sqref="G137">
    <cfRule type="expression" dxfId="129" priority="124">
      <formula>IF(G137="compliant",TRUE,FALSE)</formula>
    </cfRule>
  </conditionalFormatting>
  <conditionalFormatting sqref="O139 O141:O143">
    <cfRule type="expression" dxfId="128" priority="144">
      <formula>IF(O139="non-compliant",TRUE,FALSE)</formula>
    </cfRule>
    <cfRule type="expression" dxfId="127" priority="145">
      <formula>IF(O139="compliant",TRUE,FALSE)</formula>
    </cfRule>
  </conditionalFormatting>
  <conditionalFormatting sqref="U139">
    <cfRule type="expression" dxfId="126" priority="142">
      <formula>IF(U139="non-compliant",TRUE,FALSE)</formula>
    </cfRule>
    <cfRule type="expression" dxfId="125" priority="143">
      <formula>IF(U139="compliant",TRUE,FALSE)</formula>
    </cfRule>
  </conditionalFormatting>
  <conditionalFormatting sqref="G137">
    <cfRule type="expression" dxfId="124" priority="123">
      <formula>IF(G137="non-compliant",TRUE,FALSE)</formula>
    </cfRule>
  </conditionalFormatting>
  <conditionalFormatting sqref="Q149">
    <cfRule type="expression" dxfId="123" priority="138">
      <formula>IF(Q149="non-compliant",TRUE,FALSE)</formula>
    </cfRule>
    <cfRule type="expression" dxfId="122" priority="139">
      <formula>IF(Q149="compliant",TRUE,FALSE)</formula>
    </cfRule>
  </conditionalFormatting>
  <conditionalFormatting sqref="S139">
    <cfRule type="expression" dxfId="121" priority="136">
      <formula>IF(S139="non-compliant",TRUE,FALSE)</formula>
    </cfRule>
    <cfRule type="expression" dxfId="120" priority="137">
      <formula>IF(S139="compliant",TRUE,FALSE)</formula>
    </cfRule>
  </conditionalFormatting>
  <conditionalFormatting sqref="S135">
    <cfRule type="expression" dxfId="119" priority="135">
      <formula>IF(S135="non-compliant",TRUE,FALSE)</formula>
    </cfRule>
  </conditionalFormatting>
  <conditionalFormatting sqref="G134">
    <cfRule type="expression" dxfId="118" priority="130">
      <formula>IF(G134="compliant",TRUE,FALSE)</formula>
    </cfRule>
  </conditionalFormatting>
  <conditionalFormatting sqref="G134">
    <cfRule type="expression" dxfId="117" priority="129">
      <formula>IF(G134="non-compliant",TRUE,FALSE)</formula>
    </cfRule>
  </conditionalFormatting>
  <conditionalFormatting sqref="G135">
    <cfRule type="expression" dxfId="116" priority="128">
      <formula>IF(G135="compliant",TRUE,FALSE)</formula>
    </cfRule>
  </conditionalFormatting>
  <conditionalFormatting sqref="G135">
    <cfRule type="expression" dxfId="115" priority="127">
      <formula>IF(G135="non-compliant",TRUE,FALSE)</formula>
    </cfRule>
  </conditionalFormatting>
  <conditionalFormatting sqref="G136">
    <cfRule type="expression" dxfId="114" priority="126">
      <formula>IF(G136="compliant",TRUE,FALSE)</formula>
    </cfRule>
  </conditionalFormatting>
  <conditionalFormatting sqref="G136">
    <cfRule type="expression" dxfId="113" priority="125">
      <formula>IF(G136="non-compliant",TRUE,FALSE)</formula>
    </cfRule>
  </conditionalFormatting>
  <conditionalFormatting sqref="S136">
    <cfRule type="expression" dxfId="112" priority="111">
      <formula>IF(S136="non-compliant",TRUE,FALSE)</formula>
    </cfRule>
  </conditionalFormatting>
  <conditionalFormatting sqref="G139">
    <cfRule type="expression" dxfId="111" priority="119">
      <formula>IF(G139="non-compliant",TRUE,FALSE)</formula>
    </cfRule>
    <cfRule type="expression" dxfId="110" priority="120">
      <formula>IF(G139="compliant",TRUE,FALSE)</formula>
    </cfRule>
  </conditionalFormatting>
  <conditionalFormatting sqref="S149">
    <cfRule type="expression" dxfId="109" priority="117">
      <formula>IF(S149="non-compliant",TRUE,FALSE)</formula>
    </cfRule>
    <cfRule type="expression" dxfId="108" priority="118">
      <formula>IF(S149="compliant",TRUE,FALSE)</formula>
    </cfRule>
  </conditionalFormatting>
  <conditionalFormatting sqref="I126">
    <cfRule type="expression" dxfId="107" priority="89">
      <formula>IF(I126="non-compliant",TRUE,FALSE)</formula>
    </cfRule>
    <cfRule type="expression" dxfId="106" priority="90">
      <formula>IF(I126="compliant",TRUE,FALSE)</formula>
    </cfRule>
  </conditionalFormatting>
  <conditionalFormatting sqref="M126">
    <cfRule type="expression" dxfId="105" priority="85">
      <formula>IF(M126="non-compliant",TRUE,FALSE)</formula>
    </cfRule>
    <cfRule type="expression" dxfId="104" priority="86">
      <formula>IF(M126="compliant",TRUE,FALSE)</formula>
    </cfRule>
  </conditionalFormatting>
  <conditionalFormatting sqref="O126">
    <cfRule type="expression" dxfId="103" priority="83">
      <formula>IF(O126="non-compliant",TRUE,FALSE)</formula>
    </cfRule>
    <cfRule type="expression" dxfId="102" priority="84">
      <formula>IF(O126="compliant",TRUE,FALSE)</formula>
    </cfRule>
  </conditionalFormatting>
  <conditionalFormatting sqref="S126">
    <cfRule type="expression" dxfId="101" priority="79">
      <formula>IF(S126="non-compliant",TRUE,FALSE)</formula>
    </cfRule>
    <cfRule type="expression" dxfId="100" priority="80">
      <formula>IF(S126="compliant",TRUE,FALSE)</formula>
    </cfRule>
  </conditionalFormatting>
  <conditionalFormatting sqref="G128:G131 G133">
    <cfRule type="expression" dxfId="99" priority="76">
      <formula>IF(G128="compliant",TRUE,FALSE)</formula>
    </cfRule>
  </conditionalFormatting>
  <conditionalFormatting sqref="G128:G131 G133">
    <cfRule type="expression" dxfId="98" priority="75">
      <formula>IF(G128="non-compliant",TRUE,FALSE)</formula>
    </cfRule>
  </conditionalFormatting>
  <conditionalFormatting sqref="S128">
    <cfRule type="expression" dxfId="97" priority="74">
      <formula>IF(S128="non-compliant",TRUE,FALSE)</formula>
    </cfRule>
  </conditionalFormatting>
  <conditionalFormatting sqref="U126">
    <cfRule type="expression" dxfId="96" priority="72">
      <formula>IF(U126="non-compliant",TRUE,FALSE)</formula>
    </cfRule>
    <cfRule type="expression" dxfId="95" priority="73">
      <formula>IF(U126="compliant",TRUE,FALSE)</formula>
    </cfRule>
  </conditionalFormatting>
  <conditionalFormatting sqref="M128">
    <cfRule type="expression" dxfId="94" priority="71">
      <formula>IF(M128="compliant",TRUE,FALSE)</formula>
    </cfRule>
  </conditionalFormatting>
  <conditionalFormatting sqref="M128">
    <cfRule type="expression" dxfId="93" priority="70">
      <formula>IF(M128="non-compliant",TRUE,FALSE)</formula>
    </cfRule>
  </conditionalFormatting>
  <conditionalFormatting sqref="U132">
    <cfRule type="expression" dxfId="92" priority="68">
      <formula>IF(U132="non-compliant",TRUE,FALSE)</formula>
    </cfRule>
    <cfRule type="expression" dxfId="91" priority="69">
      <formula>IF(U132="compliant",TRUE,FALSE)</formula>
    </cfRule>
  </conditionalFormatting>
  <conditionalFormatting sqref="U137">
    <cfRule type="expression" dxfId="90" priority="46">
      <formula>IF(U137="non-compliant",TRUE,FALSE)</formula>
    </cfRule>
    <cfRule type="expression" dxfId="89" priority="47">
      <formula>IF(U137="compliant",TRUE,FALSE)</formula>
    </cfRule>
  </conditionalFormatting>
  <conditionalFormatting sqref="U129">
    <cfRule type="expression" dxfId="88" priority="66">
      <formula>IF(U129="non-compliant",TRUE,FALSE)</formula>
    </cfRule>
    <cfRule type="expression" dxfId="87" priority="67">
      <formula>IF(U129="compliant",TRUE,FALSE)</formula>
    </cfRule>
  </conditionalFormatting>
  <conditionalFormatting sqref="U130">
    <cfRule type="expression" dxfId="86" priority="64">
      <formula>IF(U130="non-compliant",TRUE,FALSE)</formula>
    </cfRule>
    <cfRule type="expression" dxfId="85" priority="65">
      <formula>IF(U130="compliant",TRUE,FALSE)</formula>
    </cfRule>
  </conditionalFormatting>
  <conditionalFormatting sqref="U131">
    <cfRule type="expression" dxfId="84" priority="62">
      <formula>IF(U131="non-compliant",TRUE,FALSE)</formula>
    </cfRule>
    <cfRule type="expression" dxfId="83" priority="63">
      <formula>IF(U131="compliant",TRUE,FALSE)</formula>
    </cfRule>
  </conditionalFormatting>
  <conditionalFormatting sqref="M135">
    <cfRule type="expression" dxfId="82" priority="60">
      <formula>IF(M135="non-compliant",TRUE,FALSE)</formula>
    </cfRule>
    <cfRule type="expression" dxfId="81" priority="61">
      <formula>IF(M135="compliant",TRUE,FALSE)</formula>
    </cfRule>
  </conditionalFormatting>
  <conditionalFormatting sqref="O135">
    <cfRule type="expression" dxfId="80" priority="58">
      <formula>IF(O135="non-compliant",TRUE,FALSE)</formula>
    </cfRule>
    <cfRule type="expression" dxfId="79" priority="59">
      <formula>IF(O135="compliant",TRUE,FALSE)</formula>
    </cfRule>
  </conditionalFormatting>
  <conditionalFormatting sqref="U135">
    <cfRule type="expression" dxfId="78" priority="56">
      <formula>IF(U135="non-compliant",TRUE,FALSE)</formula>
    </cfRule>
    <cfRule type="expression" dxfId="77" priority="57">
      <formula>IF(U135="compliant",TRUE,FALSE)</formula>
    </cfRule>
  </conditionalFormatting>
  <conditionalFormatting sqref="U136">
    <cfRule type="expression" dxfId="76" priority="54">
      <formula>IF(U136="non-compliant",TRUE,FALSE)</formula>
    </cfRule>
    <cfRule type="expression" dxfId="75" priority="55">
      <formula>IF(U136="compliant",TRUE,FALSE)</formula>
    </cfRule>
  </conditionalFormatting>
  <conditionalFormatting sqref="M137">
    <cfRule type="expression" dxfId="74" priority="52">
      <formula>IF(M137="non-compliant",TRUE,FALSE)</formula>
    </cfRule>
    <cfRule type="expression" dxfId="73" priority="53">
      <formula>IF(M137="compliant",TRUE,FALSE)</formula>
    </cfRule>
  </conditionalFormatting>
  <conditionalFormatting sqref="O137">
    <cfRule type="expression" dxfId="72" priority="50">
      <formula>IF(O137="non-compliant",TRUE,FALSE)</formula>
    </cfRule>
    <cfRule type="expression" dxfId="71" priority="51">
      <formula>IF(O137="compliant",TRUE,FALSE)</formula>
    </cfRule>
  </conditionalFormatting>
  <conditionalFormatting sqref="S137">
    <cfRule type="expression" dxfId="70" priority="49">
      <formula>IF(S137="compliant",TRUE,FALSE)</formula>
    </cfRule>
  </conditionalFormatting>
  <conditionalFormatting sqref="S137">
    <cfRule type="expression" dxfId="69" priority="48">
      <formula>IF(S137="non-compliant",TRUE,FALSE)</formula>
    </cfRule>
  </conditionalFormatting>
  <conditionalFormatting sqref="U133">
    <cfRule type="expression" dxfId="68" priority="15">
      <formula>IF(U133="non-compliant",TRUE,FALSE)</formula>
    </cfRule>
    <cfRule type="expression" dxfId="67" priority="16">
      <formula>IF(U133="compliant",TRUE,FALSE)</formula>
    </cfRule>
  </conditionalFormatting>
  <conditionalFormatting sqref="S140">
    <cfRule type="expression" dxfId="66" priority="45">
      <formula>IF(S140="compliant",TRUE,FALSE)</formula>
    </cfRule>
  </conditionalFormatting>
  <conditionalFormatting sqref="S140">
    <cfRule type="expression" dxfId="65" priority="44">
      <formula>IF(S140="non-compliant",TRUE,FALSE)</formula>
    </cfRule>
  </conditionalFormatting>
  <conditionalFormatting sqref="M140">
    <cfRule type="expression" dxfId="64" priority="43">
      <formula>IF(M140="compliant",TRUE,FALSE)</formula>
    </cfRule>
  </conditionalFormatting>
  <conditionalFormatting sqref="M140">
    <cfRule type="expression" dxfId="63" priority="42">
      <formula>IF(M140="non-compliant",TRUE,FALSE)</formula>
    </cfRule>
  </conditionalFormatting>
  <conditionalFormatting sqref="S141">
    <cfRule type="expression" dxfId="62" priority="41">
      <formula>IF(S141="compliant",TRUE,FALSE)</formula>
    </cfRule>
  </conditionalFormatting>
  <conditionalFormatting sqref="S141">
    <cfRule type="expression" dxfId="61" priority="40">
      <formula>IF(S141="non-compliant",TRUE,FALSE)</formula>
    </cfRule>
  </conditionalFormatting>
  <conditionalFormatting sqref="S142">
    <cfRule type="expression" dxfId="60" priority="39">
      <formula>IF(S142="compliant",TRUE,FALSE)</formula>
    </cfRule>
  </conditionalFormatting>
  <conditionalFormatting sqref="S142">
    <cfRule type="expression" dxfId="59" priority="38">
      <formula>IF(S142="non-compliant",TRUE,FALSE)</formula>
    </cfRule>
  </conditionalFormatting>
  <conditionalFormatting sqref="S143">
    <cfRule type="expression" dxfId="58" priority="37">
      <formula>IF(S143="compliant",TRUE,FALSE)</formula>
    </cfRule>
  </conditionalFormatting>
  <conditionalFormatting sqref="S143">
    <cfRule type="expression" dxfId="57" priority="36">
      <formula>IF(S143="non-compliant",TRUE,FALSE)</formula>
    </cfRule>
  </conditionalFormatting>
  <conditionalFormatting sqref="M146:M148">
    <cfRule type="expression" dxfId="56" priority="34">
      <formula>IF(M146="non-compliant",TRUE,FALSE)</formula>
    </cfRule>
    <cfRule type="expression" dxfId="55" priority="35">
      <formula>IF(M146="compliant",TRUE,FALSE)</formula>
    </cfRule>
  </conditionalFormatting>
  <conditionalFormatting sqref="O146:O148">
    <cfRule type="expression" dxfId="54" priority="32">
      <formula>IF(O146="non-compliant",TRUE,FALSE)</formula>
    </cfRule>
    <cfRule type="expression" dxfId="53" priority="33">
      <formula>IF(O146="compliant",TRUE,FALSE)</formula>
    </cfRule>
  </conditionalFormatting>
  <conditionalFormatting sqref="S145">
    <cfRule type="expression" dxfId="52" priority="31">
      <formula>IF(S145="compliant",TRUE,FALSE)</formula>
    </cfRule>
  </conditionalFormatting>
  <conditionalFormatting sqref="S145">
    <cfRule type="expression" dxfId="51" priority="30">
      <formula>IF(S145="non-compliant",TRUE,FALSE)</formula>
    </cfRule>
  </conditionalFormatting>
  <conditionalFormatting sqref="M145">
    <cfRule type="expression" dxfId="50" priority="29">
      <formula>IF(M145="compliant",TRUE,FALSE)</formula>
    </cfRule>
  </conditionalFormatting>
  <conditionalFormatting sqref="M145">
    <cfRule type="expression" dxfId="49" priority="28">
      <formula>IF(M145="non-compliant",TRUE,FALSE)</formula>
    </cfRule>
  </conditionalFormatting>
  <conditionalFormatting sqref="S146">
    <cfRule type="expression" dxfId="48" priority="27">
      <formula>IF(S146="compliant",TRUE,FALSE)</formula>
    </cfRule>
  </conditionalFormatting>
  <conditionalFormatting sqref="S146">
    <cfRule type="expression" dxfId="47" priority="26">
      <formula>IF(S146="non-compliant",TRUE,FALSE)</formula>
    </cfRule>
  </conditionalFormatting>
  <conditionalFormatting sqref="S147">
    <cfRule type="expression" dxfId="46" priority="25">
      <formula>IF(S147="compliant",TRUE,FALSE)</formula>
    </cfRule>
  </conditionalFormatting>
  <conditionalFormatting sqref="S147">
    <cfRule type="expression" dxfId="45" priority="24">
      <formula>IF(S147="non-compliant",TRUE,FALSE)</formula>
    </cfRule>
  </conditionalFormatting>
  <conditionalFormatting sqref="S148">
    <cfRule type="expression" dxfId="44" priority="23">
      <formula>IF(S148="compliant",TRUE,FALSE)</formula>
    </cfRule>
  </conditionalFormatting>
  <conditionalFormatting sqref="S148">
    <cfRule type="expression" dxfId="43" priority="22">
      <formula>IF(S148="non-compliant",TRUE,FALSE)</formula>
    </cfRule>
  </conditionalFormatting>
  <conditionalFormatting sqref="M144 G144">
    <cfRule type="expression" dxfId="42" priority="19">
      <formula>IF(G144="non-compliant",TRUE,FALSE)</formula>
    </cfRule>
    <cfRule type="expression" dxfId="41" priority="21">
      <formula>IF(G144="compliant",TRUE,FALSE)</formula>
    </cfRule>
  </conditionalFormatting>
  <conditionalFormatting sqref="S144">
    <cfRule type="expression" dxfId="40" priority="20">
      <formula>IF(S144="compliant",TRUE,FALSE)</formula>
    </cfRule>
  </conditionalFormatting>
  <conditionalFormatting sqref="M149">
    <cfRule type="expression" dxfId="39" priority="14">
      <formula>IF(M149="compliant",TRUE,FALSE)</formula>
    </cfRule>
  </conditionalFormatting>
  <conditionalFormatting sqref="M149">
    <cfRule type="expression" dxfId="38" priority="13">
      <formula>IF(M149="non-compliant",TRUE,FALSE)</formula>
    </cfRule>
  </conditionalFormatting>
  <conditionalFormatting sqref="F74 L74 R74 F18:G22 R18:S22 L18:M22 F75:G76 R75:S76 F114 L114 R114 F115:G117 L115:M118 R115:S118 L75:M77">
    <cfRule type="expression" dxfId="37" priority="941">
      <formula>IF(AND(F18&gt;=0.5,F18&lt;0.8),TRUE,FALSE)</formula>
    </cfRule>
    <cfRule type="expression" dxfId="36" priority="942">
      <formula>IF(F18&gt;=0.95,TRUE,FALSE)</formula>
    </cfRule>
  </conditionalFormatting>
  <conditionalFormatting sqref="R74 L74 F74 F18:G22 R18:S22 L18:M22 F75:G76 R75:S76 R114 L114 F114 F115:G117 L115:M118 R115:S118 L75:M77">
    <cfRule type="expression" dxfId="35" priority="953">
      <formula>IF(AND(F18&gt;=0.8,F18&lt;0.95),TRUE,FALSE)</formula>
    </cfRule>
  </conditionalFormatting>
  <pageMargins left="0.7" right="0.7" top="0.78740157499999996" bottom="0.78740157499999996" header="0.3" footer="0.3"/>
  <pageSetup paperSize="9" scale="10" orientation="portrait" verticalDpi="0" r:id="rId1"/>
  <rowBreaks count="1" manualBreakCount="1">
    <brk id="152" max="21" man="1"/>
  </rowBreaks>
  <ignoredErrors>
    <ignoredError sqref="X30:X31 X45:X53 X55:X67 X33:X40 X8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DD!$B$2:$B$3</xm:f>
          </x14:formula1>
          <xm:sqref>G30 M54 G56:G65 E5:E6 M67:M68 G67 S38:S39 M43:M44 G42 G49:G51 G53:G54 S44 G82 G89:G91 M108 G84:G86 S106 G96 S100:S103 M100 M96 S96 G99:G103 G105:G106 G93 G37:G39 G46 S46 M102 G123:G124 M128 M145 S128 G128:G131 S140:S143 G133:G137 G139 M140 S145:S149 M149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76"/>
  <sheetViews>
    <sheetView view="pageBreakPreview" topLeftCell="A68" zoomScaleNormal="70" zoomScaleSheetLayoutView="100" workbookViewId="0">
      <selection activeCell="B75" sqref="B75:C75"/>
    </sheetView>
  </sheetViews>
  <sheetFormatPr baseColWidth="10" defaultRowHeight="12.5" x14ac:dyDescent="0.25"/>
  <cols>
    <col min="1" max="1" width="5.7265625" customWidth="1"/>
    <col min="2" max="2" width="11.81640625" bestFit="1" customWidth="1"/>
    <col min="3" max="3" width="16.7265625" customWidth="1"/>
    <col min="4" max="4" width="3.7265625" customWidth="1"/>
    <col min="5" max="5" width="21.7265625" customWidth="1"/>
    <col min="6" max="6" width="1.7265625" customWidth="1"/>
    <col min="7" max="7" width="38.7265625" customWidth="1"/>
    <col min="8" max="8" width="2.7265625" customWidth="1"/>
    <col min="9" max="9" width="21.7265625" customWidth="1"/>
    <col min="10" max="10" width="1.7265625" customWidth="1"/>
    <col min="11" max="11" width="38.7265625" customWidth="1"/>
    <col min="12" max="12" width="2.7265625" customWidth="1"/>
    <col min="13" max="13" width="21.7265625" customWidth="1"/>
    <col min="14" max="14" width="1.7265625" customWidth="1"/>
    <col min="15" max="15" width="38.7265625" customWidth="1"/>
  </cols>
  <sheetData>
    <row r="1" spans="1:73" s="124" customFormat="1" x14ac:dyDescent="0.25"/>
    <row r="2" spans="1:73" s="203" customFormat="1" ht="15.75" customHeight="1" x14ac:dyDescent="0.35">
      <c r="B2" s="204" t="s">
        <v>361</v>
      </c>
    </row>
    <row r="3" spans="1:73" x14ac:dyDescent="0.25">
      <c r="A3" s="124"/>
      <c r="B3" s="124"/>
      <c r="C3" s="124"/>
      <c r="D3" s="124"/>
      <c r="E3" s="124"/>
      <c r="F3" s="124"/>
      <c r="G3" s="124"/>
      <c r="H3" s="124"/>
      <c r="I3" s="124"/>
      <c r="J3" s="124"/>
      <c r="K3" s="124"/>
      <c r="L3" s="124"/>
      <c r="M3" s="124"/>
      <c r="N3" s="124"/>
      <c r="O3" s="124"/>
      <c r="P3" s="124"/>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row>
    <row r="4" spans="1:73" ht="15" customHeight="1" x14ac:dyDescent="0.35">
      <c r="A4" s="124"/>
      <c r="C4" s="202" t="s">
        <v>171</v>
      </c>
      <c r="D4" s="124"/>
      <c r="E4" s="123" t="s">
        <v>89</v>
      </c>
      <c r="F4" s="200"/>
      <c r="G4" s="124"/>
      <c r="H4" s="124"/>
      <c r="I4" s="124"/>
      <c r="J4" s="124"/>
      <c r="K4" s="124"/>
      <c r="L4" s="124"/>
      <c r="M4" s="124"/>
      <c r="N4" s="124"/>
      <c r="O4" s="124"/>
      <c r="P4" s="124"/>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row>
    <row r="5" spans="1:73" ht="12.75" customHeight="1" x14ac:dyDescent="0.35">
      <c r="A5" s="124"/>
      <c r="B5" s="200"/>
      <c r="C5" s="124"/>
      <c r="D5" s="124"/>
      <c r="E5" s="188" t="s">
        <v>90</v>
      </c>
      <c r="F5" s="200"/>
      <c r="G5" s="124"/>
      <c r="H5" s="124"/>
      <c r="I5" s="124"/>
      <c r="J5" s="124"/>
      <c r="K5" s="124"/>
      <c r="L5" s="124"/>
      <c r="M5" s="124"/>
      <c r="N5" s="124"/>
      <c r="O5" s="124"/>
      <c r="P5" s="124"/>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row>
    <row r="6" spans="1:73" ht="12.75" customHeight="1" x14ac:dyDescent="0.35">
      <c r="A6" s="124"/>
      <c r="B6" s="200"/>
      <c r="C6" s="124"/>
      <c r="D6" s="124"/>
      <c r="E6" s="189" t="s">
        <v>285</v>
      </c>
      <c r="F6" s="200"/>
      <c r="G6" s="200"/>
      <c r="H6" s="124"/>
      <c r="I6" s="154"/>
      <c r="J6" s="124"/>
      <c r="K6" s="124"/>
      <c r="L6" s="124"/>
      <c r="M6" s="124"/>
      <c r="N6" s="124"/>
      <c r="O6" s="124"/>
      <c r="P6" s="124"/>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row>
    <row r="7" spans="1:73" s="124" customFormat="1" ht="12.75" customHeight="1" x14ac:dyDescent="0.25">
      <c r="E7" s="190" t="s">
        <v>93</v>
      </c>
    </row>
    <row r="8" spans="1:73" s="124" customFormat="1" ht="14.5" x14ac:dyDescent="0.35">
      <c r="C8" s="200"/>
    </row>
    <row r="9" spans="1:73" s="124" customFormat="1" ht="14.5" x14ac:dyDescent="0.35">
      <c r="C9" s="200"/>
      <c r="E9" s="191" t="s">
        <v>170</v>
      </c>
    </row>
    <row r="10" spans="1:73" s="124" customFormat="1" x14ac:dyDescent="0.25"/>
    <row r="11" spans="1:73" s="124" customFormat="1" ht="14.5" x14ac:dyDescent="0.35">
      <c r="C11" s="201" t="s">
        <v>351</v>
      </c>
    </row>
    <row r="12" spans="1:73" s="124" customFormat="1" ht="13" thickBot="1" x14ac:dyDescent="0.3"/>
    <row r="13" spans="1:73" x14ac:dyDescent="0.25">
      <c r="A13" s="124"/>
      <c r="B13" s="124"/>
      <c r="C13" s="124"/>
      <c r="D13" s="124"/>
      <c r="E13" s="321" t="s">
        <v>2</v>
      </c>
      <c r="F13" s="322"/>
      <c r="G13" s="323"/>
      <c r="H13" s="124"/>
      <c r="I13" s="321" t="s">
        <v>16</v>
      </c>
      <c r="J13" s="322"/>
      <c r="K13" s="323"/>
      <c r="L13" s="124"/>
      <c r="M13" s="321" t="s">
        <v>71</v>
      </c>
      <c r="N13" s="322"/>
      <c r="O13" s="323"/>
      <c r="P13" s="124"/>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row>
    <row r="14" spans="1:73" ht="13" thickBot="1" x14ac:dyDescent="0.3">
      <c r="A14" s="124"/>
      <c r="B14" s="124"/>
      <c r="C14" s="124"/>
      <c r="D14" s="124"/>
      <c r="E14" s="324"/>
      <c r="F14" s="325"/>
      <c r="G14" s="326"/>
      <c r="H14" s="124"/>
      <c r="I14" s="324"/>
      <c r="J14" s="325"/>
      <c r="K14" s="326"/>
      <c r="L14" s="124"/>
      <c r="M14" s="324"/>
      <c r="N14" s="325"/>
      <c r="O14" s="326"/>
      <c r="P14" s="124"/>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row>
    <row r="15" spans="1:73" s="28" customFormat="1" ht="28.5" customHeight="1" thickBot="1" x14ac:dyDescent="0.3">
      <c r="A15" s="180"/>
      <c r="B15" s="327" t="s">
        <v>286</v>
      </c>
      <c r="C15" s="328"/>
      <c r="D15" s="124"/>
      <c r="E15" s="181" t="s">
        <v>17</v>
      </c>
      <c r="F15" s="71"/>
      <c r="G15" s="182" t="s">
        <v>169</v>
      </c>
      <c r="H15" s="124"/>
      <c r="I15" s="181" t="s">
        <v>17</v>
      </c>
      <c r="J15" s="71"/>
      <c r="K15" s="182" t="s">
        <v>169</v>
      </c>
      <c r="L15" s="124"/>
      <c r="M15" s="181" t="s">
        <v>17</v>
      </c>
      <c r="N15" s="71"/>
      <c r="O15" s="182" t="s">
        <v>169</v>
      </c>
      <c r="P15" s="154"/>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s="11" customFormat="1" ht="13" thickBot="1" x14ac:dyDescent="0.3">
      <c r="A16" s="9"/>
      <c r="B16" s="10" t="s">
        <v>29</v>
      </c>
      <c r="C16" s="10"/>
      <c r="D16" s="10"/>
      <c r="E16" s="10"/>
      <c r="F16" s="10"/>
      <c r="G16" s="10"/>
      <c r="H16" s="10"/>
      <c r="I16" s="10"/>
      <c r="J16" s="10"/>
      <c r="K16" s="10"/>
      <c r="L16" s="10"/>
      <c r="M16" s="10"/>
      <c r="N16" s="10"/>
      <c r="O16" s="83"/>
      <c r="P16" s="154"/>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ht="27.75" customHeight="1" x14ac:dyDescent="0.25">
      <c r="A17" s="297"/>
      <c r="B17" s="316" t="s">
        <v>292</v>
      </c>
      <c r="C17" s="317"/>
      <c r="D17" s="78"/>
      <c r="E17" s="78"/>
      <c r="F17" s="78"/>
      <c r="G17" s="78"/>
      <c r="H17" s="78"/>
      <c r="I17" s="78"/>
      <c r="J17" s="78"/>
      <c r="K17" s="44"/>
      <c r="L17" s="116"/>
      <c r="M17" s="78"/>
      <c r="N17" s="78"/>
      <c r="O17" s="46"/>
      <c r="P17" s="154"/>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row>
    <row r="18" spans="1:73" ht="27.75" customHeight="1" x14ac:dyDescent="0.25">
      <c r="A18" s="299"/>
      <c r="B18" s="310" t="s">
        <v>293</v>
      </c>
      <c r="C18" s="310"/>
      <c r="D18" s="3"/>
      <c r="E18" s="174"/>
      <c r="F18" s="3"/>
      <c r="G18" s="179"/>
      <c r="H18" s="3"/>
      <c r="I18" s="174"/>
      <c r="J18" s="3"/>
      <c r="K18" s="179"/>
      <c r="L18" s="3"/>
      <c r="M18" s="174"/>
      <c r="N18" s="3"/>
      <c r="O18" s="115"/>
      <c r="P18" s="154"/>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row>
    <row r="19" spans="1:73" ht="27.75" customHeight="1" x14ac:dyDescent="0.25">
      <c r="A19" s="299"/>
      <c r="B19" s="329" t="s">
        <v>294</v>
      </c>
      <c r="C19" s="329"/>
      <c r="D19" s="193"/>
      <c r="E19" s="195"/>
      <c r="F19" s="13"/>
      <c r="G19" s="184"/>
      <c r="H19" s="13"/>
      <c r="I19" s="195"/>
      <c r="J19" s="3"/>
      <c r="K19" s="179"/>
      <c r="L19" s="3"/>
      <c r="M19" s="174"/>
      <c r="N19" s="3"/>
      <c r="O19" s="185"/>
      <c r="P19" s="154"/>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row>
    <row r="20" spans="1:73" ht="27.75" customHeight="1" thickBot="1" x14ac:dyDescent="0.35">
      <c r="A20" s="299"/>
      <c r="B20" s="330" t="s">
        <v>295</v>
      </c>
      <c r="C20" s="331"/>
      <c r="D20" s="144"/>
      <c r="E20" s="196" t="s">
        <v>296</v>
      </c>
      <c r="F20" s="197"/>
      <c r="G20" s="197"/>
      <c r="H20" s="197"/>
      <c r="I20" s="196" t="s">
        <v>296</v>
      </c>
      <c r="J20" s="197"/>
      <c r="K20" s="197"/>
      <c r="L20" s="197"/>
      <c r="M20" s="196" t="s">
        <v>296</v>
      </c>
      <c r="N20" s="194"/>
      <c r="O20" s="155"/>
      <c r="P20" s="154"/>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row>
    <row r="21" spans="1:73" s="11" customFormat="1" ht="13" thickBot="1" x14ac:dyDescent="0.3">
      <c r="A21" s="9"/>
      <c r="B21" s="10" t="s">
        <v>30</v>
      </c>
      <c r="C21" s="10"/>
      <c r="D21" s="10"/>
      <c r="E21" s="10"/>
      <c r="F21" s="10"/>
      <c r="G21" s="10"/>
      <c r="H21" s="10"/>
      <c r="I21" s="10"/>
      <c r="J21" s="10"/>
      <c r="K21" s="10"/>
      <c r="L21" s="10"/>
      <c r="M21" s="10"/>
      <c r="N21" s="10"/>
      <c r="O21" s="83"/>
      <c r="P21" s="15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row>
    <row r="22" spans="1:73" ht="27.75" customHeight="1" x14ac:dyDescent="0.35">
      <c r="A22" s="297"/>
      <c r="B22" s="316" t="s">
        <v>31</v>
      </c>
      <c r="C22" s="317"/>
      <c r="D22" s="8"/>
      <c r="E22" s="78"/>
      <c r="F22" s="78"/>
      <c r="G22" s="78"/>
      <c r="H22" s="78"/>
      <c r="I22" s="78"/>
      <c r="J22" s="78"/>
      <c r="K22" s="44"/>
      <c r="L22" s="116"/>
      <c r="M22" s="78"/>
      <c r="N22" s="78"/>
      <c r="O22" s="46"/>
      <c r="P22" s="154"/>
      <c r="Q22" s="107"/>
      <c r="R22" s="36"/>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row>
    <row r="23" spans="1:73" ht="39.75" customHeight="1" x14ac:dyDescent="0.35">
      <c r="A23" s="299"/>
      <c r="B23" s="310" t="s">
        <v>297</v>
      </c>
      <c r="C23" s="310"/>
      <c r="D23" s="3"/>
      <c r="E23" s="174"/>
      <c r="F23" s="3"/>
      <c r="G23" s="179"/>
      <c r="H23" s="3"/>
      <c r="I23" s="174"/>
      <c r="J23" s="3"/>
      <c r="K23" s="179"/>
      <c r="L23" s="3"/>
      <c r="M23" s="174"/>
      <c r="N23" s="3"/>
      <c r="O23" s="115"/>
      <c r="P23" s="154"/>
      <c r="Q23" s="107"/>
      <c r="R23" s="36"/>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row>
    <row r="24" spans="1:73" ht="39.75" customHeight="1" x14ac:dyDescent="0.35">
      <c r="A24" s="299"/>
      <c r="B24" s="310" t="s">
        <v>298</v>
      </c>
      <c r="C24" s="310"/>
      <c r="D24" s="3"/>
      <c r="E24" s="174"/>
      <c r="F24" s="3"/>
      <c r="G24" s="179"/>
      <c r="H24" s="3"/>
      <c r="I24" s="174"/>
      <c r="J24" s="3"/>
      <c r="K24" s="179"/>
      <c r="L24" s="3"/>
      <c r="M24" s="174"/>
      <c r="N24" s="3"/>
      <c r="O24" s="185"/>
      <c r="P24" s="154"/>
      <c r="Q24" s="107"/>
      <c r="R24" s="36"/>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row>
    <row r="25" spans="1:73" s="2" customFormat="1" ht="40" customHeight="1" x14ac:dyDescent="0.25">
      <c r="A25" s="299"/>
      <c r="B25" s="311" t="s">
        <v>32</v>
      </c>
      <c r="C25" s="312"/>
      <c r="D25" s="5"/>
      <c r="E25" s="5"/>
      <c r="F25" s="5"/>
      <c r="G25" s="5"/>
      <c r="H25" s="5"/>
      <c r="I25" s="5"/>
      <c r="J25" s="5"/>
      <c r="K25" s="5"/>
      <c r="L25" s="5"/>
      <c r="M25" s="5"/>
      <c r="N25" s="5"/>
      <c r="O25" s="155"/>
      <c r="P25" s="125"/>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row>
    <row r="26" spans="1:73" ht="39.75" customHeight="1" x14ac:dyDescent="0.35">
      <c r="A26" s="299"/>
      <c r="B26" s="310" t="s">
        <v>299</v>
      </c>
      <c r="C26" s="310"/>
      <c r="D26" s="3"/>
      <c r="E26" s="174"/>
      <c r="F26" s="3"/>
      <c r="G26" s="179"/>
      <c r="H26" s="3"/>
      <c r="I26" s="174"/>
      <c r="J26" s="3"/>
      <c r="K26" s="179"/>
      <c r="L26" s="3"/>
      <c r="M26" s="174"/>
      <c r="N26" s="3"/>
      <c r="O26" s="185"/>
      <c r="P26" s="154"/>
      <c r="Q26" s="107"/>
      <c r="R26" s="36"/>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row>
    <row r="27" spans="1:73" ht="40" customHeight="1" x14ac:dyDescent="0.25">
      <c r="A27" s="299"/>
      <c r="B27" s="332" t="s">
        <v>33</v>
      </c>
      <c r="C27" s="332"/>
      <c r="D27" s="13"/>
      <c r="E27" s="5"/>
      <c r="F27" s="5"/>
      <c r="G27" s="5"/>
      <c r="H27" s="5"/>
      <c r="I27" s="5"/>
      <c r="J27" s="5"/>
      <c r="K27" s="5"/>
      <c r="L27" s="5"/>
      <c r="M27" s="5"/>
      <c r="N27" s="5"/>
      <c r="O27" s="155"/>
      <c r="P27" s="125"/>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row>
    <row r="28" spans="1:73" ht="27.75" customHeight="1" x14ac:dyDescent="0.35">
      <c r="A28" s="299"/>
      <c r="B28" s="310" t="s">
        <v>300</v>
      </c>
      <c r="C28" s="310"/>
      <c r="D28" s="3"/>
      <c r="E28" s="174"/>
      <c r="F28" s="3"/>
      <c r="G28" s="179"/>
      <c r="H28" s="3"/>
      <c r="I28" s="174"/>
      <c r="J28" s="3"/>
      <c r="K28" s="179"/>
      <c r="L28" s="3"/>
      <c r="M28" s="174"/>
      <c r="N28" s="3"/>
      <c r="O28" s="185"/>
      <c r="P28" s="154"/>
      <c r="Q28" s="107"/>
      <c r="R28" s="36"/>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row>
    <row r="29" spans="1:73" ht="27.75" customHeight="1" x14ac:dyDescent="0.35">
      <c r="A29" s="299"/>
      <c r="B29" s="310" t="s">
        <v>301</v>
      </c>
      <c r="C29" s="310"/>
      <c r="D29" s="3"/>
      <c r="E29" s="174"/>
      <c r="F29" s="3"/>
      <c r="G29" s="179"/>
      <c r="H29" s="3"/>
      <c r="I29" s="174"/>
      <c r="J29" s="3"/>
      <c r="K29" s="179"/>
      <c r="L29" s="3"/>
      <c r="M29" s="174"/>
      <c r="N29" s="3"/>
      <c r="O29" s="185"/>
      <c r="P29" s="154"/>
      <c r="Q29" s="107"/>
      <c r="R29" s="36"/>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row>
    <row r="30" spans="1:73" ht="27.75" customHeight="1" x14ac:dyDescent="0.35">
      <c r="A30" s="299"/>
      <c r="B30" s="310" t="s">
        <v>363</v>
      </c>
      <c r="C30" s="310"/>
      <c r="D30" s="3"/>
      <c r="E30" s="3"/>
      <c r="F30" s="3"/>
      <c r="G30" s="3"/>
      <c r="H30" s="3"/>
      <c r="I30" s="174"/>
      <c r="J30" s="3"/>
      <c r="K30" s="179"/>
      <c r="L30" s="3"/>
      <c r="M30" s="198"/>
      <c r="N30" s="3"/>
      <c r="O30" s="155"/>
      <c r="P30" s="154"/>
      <c r="Q30" s="107"/>
      <c r="R30" s="36"/>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row>
    <row r="31" spans="1:73" ht="27.75" customHeight="1" x14ac:dyDescent="0.35">
      <c r="A31" s="299"/>
      <c r="B31" s="310" t="s">
        <v>334</v>
      </c>
      <c r="C31" s="310"/>
      <c r="D31" s="13"/>
      <c r="E31" s="3"/>
      <c r="F31" s="21"/>
      <c r="G31" s="198"/>
      <c r="H31" s="198"/>
      <c r="I31" s="198"/>
      <c r="J31" s="198"/>
      <c r="K31" s="5"/>
      <c r="L31" s="144"/>
      <c r="M31" s="174"/>
      <c r="N31" s="3"/>
      <c r="O31" s="185"/>
      <c r="P31" s="154"/>
      <c r="Q31" s="107"/>
      <c r="R31" s="36"/>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row>
    <row r="32" spans="1:73" ht="40" customHeight="1" x14ac:dyDescent="0.25">
      <c r="A32" s="299"/>
      <c r="B32" s="311" t="s">
        <v>34</v>
      </c>
      <c r="C32" s="312"/>
      <c r="D32" s="13"/>
      <c r="E32" s="5"/>
      <c r="F32" s="5"/>
      <c r="G32" s="5"/>
      <c r="H32" s="5"/>
      <c r="I32" s="5"/>
      <c r="J32" s="5"/>
      <c r="K32" s="5"/>
      <c r="L32" s="5"/>
      <c r="M32" s="5"/>
      <c r="N32" s="5"/>
      <c r="O32" s="155"/>
      <c r="P32" s="125"/>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row>
    <row r="33" spans="1:73" ht="27.75" customHeight="1" x14ac:dyDescent="0.35">
      <c r="A33" s="299"/>
      <c r="B33" s="310" t="s">
        <v>302</v>
      </c>
      <c r="C33" s="310"/>
      <c r="D33" s="3"/>
      <c r="E33" s="174"/>
      <c r="F33" s="3"/>
      <c r="G33" s="179"/>
      <c r="H33" s="3"/>
      <c r="I33" s="174"/>
      <c r="J33" s="3"/>
      <c r="K33" s="179"/>
      <c r="L33" s="3"/>
      <c r="M33" s="174"/>
      <c r="N33" s="3"/>
      <c r="O33" s="185"/>
      <c r="P33" s="154"/>
      <c r="Q33" s="107"/>
      <c r="R33" s="36"/>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row>
    <row r="34" spans="1:73" ht="27.75" customHeight="1" x14ac:dyDescent="0.35">
      <c r="A34" s="299"/>
      <c r="B34" s="310" t="s">
        <v>303</v>
      </c>
      <c r="C34" s="310"/>
      <c r="D34" s="3"/>
      <c r="E34" s="174"/>
      <c r="F34" s="3"/>
      <c r="G34" s="179"/>
      <c r="H34" s="3"/>
      <c r="I34" s="174"/>
      <c r="J34" s="3"/>
      <c r="K34" s="179"/>
      <c r="L34" s="3"/>
      <c r="M34" s="174"/>
      <c r="N34" s="3"/>
      <c r="O34" s="185"/>
      <c r="P34" s="154"/>
      <c r="Q34" s="107"/>
      <c r="R34" s="36"/>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row>
    <row r="35" spans="1:73" ht="27.75" customHeight="1" x14ac:dyDescent="0.35">
      <c r="A35" s="299"/>
      <c r="B35" s="310" t="s">
        <v>304</v>
      </c>
      <c r="C35" s="310"/>
      <c r="D35" s="3"/>
      <c r="E35" s="174"/>
      <c r="F35" s="3"/>
      <c r="G35" s="179"/>
      <c r="H35" s="3"/>
      <c r="I35" s="174"/>
      <c r="J35" s="3"/>
      <c r="K35" s="179"/>
      <c r="L35" s="3"/>
      <c r="M35" s="174"/>
      <c r="N35" s="3"/>
      <c r="O35" s="185"/>
      <c r="P35" s="154"/>
      <c r="Q35" s="107"/>
      <c r="R35" s="36"/>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row>
    <row r="36" spans="1:73" ht="27.75" customHeight="1" x14ac:dyDescent="0.35">
      <c r="A36" s="299"/>
      <c r="B36" s="310" t="s">
        <v>305</v>
      </c>
      <c r="C36" s="310"/>
      <c r="D36" s="13"/>
      <c r="E36" s="174"/>
      <c r="F36" s="3"/>
      <c r="G36" s="179"/>
      <c r="H36" s="198"/>
      <c r="I36" s="174"/>
      <c r="J36" s="3"/>
      <c r="K36" s="179"/>
      <c r="L36" s="3"/>
      <c r="M36" s="174"/>
      <c r="N36" s="3"/>
      <c r="O36" s="185"/>
      <c r="P36" s="154"/>
      <c r="Q36" s="107"/>
      <c r="R36" s="36"/>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row>
    <row r="37" spans="1:73" ht="27.75" customHeight="1" x14ac:dyDescent="0.35">
      <c r="A37" s="299"/>
      <c r="B37" s="310" t="s">
        <v>364</v>
      </c>
      <c r="C37" s="310"/>
      <c r="D37" s="3"/>
      <c r="E37" s="3"/>
      <c r="F37" s="3"/>
      <c r="G37" s="3"/>
      <c r="H37" s="3"/>
      <c r="I37" s="174"/>
      <c r="J37" s="3"/>
      <c r="K37" s="179"/>
      <c r="L37" s="3"/>
      <c r="M37" s="198"/>
      <c r="N37" s="3"/>
      <c r="O37" s="155"/>
      <c r="P37" s="154"/>
      <c r="Q37" s="107"/>
      <c r="R37" s="36"/>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row>
    <row r="38" spans="1:73" ht="27.75" customHeight="1" x14ac:dyDescent="0.35">
      <c r="A38" s="299"/>
      <c r="B38" s="310" t="s">
        <v>335</v>
      </c>
      <c r="C38" s="310"/>
      <c r="D38" s="13"/>
      <c r="E38" s="3"/>
      <c r="F38" s="21"/>
      <c r="G38" s="198"/>
      <c r="H38" s="198"/>
      <c r="I38" s="198"/>
      <c r="J38" s="198"/>
      <c r="K38" s="5"/>
      <c r="L38" s="144"/>
      <c r="M38" s="174"/>
      <c r="N38" s="3"/>
      <c r="O38" s="185"/>
      <c r="P38" s="154"/>
      <c r="Q38" s="107"/>
      <c r="R38" s="36"/>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row>
    <row r="39" spans="1:73" ht="27.75" customHeight="1" x14ac:dyDescent="0.35">
      <c r="A39" s="299"/>
      <c r="B39" s="310" t="s">
        <v>306</v>
      </c>
      <c r="C39" s="310"/>
      <c r="D39" s="13"/>
      <c r="E39" s="3"/>
      <c r="F39" s="5"/>
      <c r="G39" s="198"/>
      <c r="H39" s="198"/>
      <c r="I39" s="198"/>
      <c r="J39" s="198"/>
      <c r="K39" s="5"/>
      <c r="L39" s="144"/>
      <c r="M39" s="174"/>
      <c r="N39" s="3"/>
      <c r="O39" s="185"/>
      <c r="P39" s="154"/>
      <c r="Q39" s="107"/>
      <c r="R39" s="36"/>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row>
    <row r="40" spans="1:73" ht="40" customHeight="1" x14ac:dyDescent="0.25">
      <c r="A40" s="299"/>
      <c r="B40" s="311" t="s">
        <v>35</v>
      </c>
      <c r="C40" s="312"/>
      <c r="D40" s="13"/>
      <c r="E40" s="5"/>
      <c r="F40" s="5"/>
      <c r="G40" s="5"/>
      <c r="H40" s="5"/>
      <c r="I40" s="5"/>
      <c r="J40" s="5"/>
      <c r="K40" s="5"/>
      <c r="L40" s="5"/>
      <c r="M40" s="5"/>
      <c r="N40" s="5"/>
      <c r="O40" s="155"/>
      <c r="P40" s="125"/>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row>
    <row r="41" spans="1:73" ht="27.75" customHeight="1" x14ac:dyDescent="0.35">
      <c r="A41" s="299"/>
      <c r="B41" s="310" t="s">
        <v>307</v>
      </c>
      <c r="C41" s="310"/>
      <c r="D41" s="3"/>
      <c r="E41" s="174"/>
      <c r="F41" s="3"/>
      <c r="G41" s="179"/>
      <c r="H41" s="3"/>
      <c r="I41" s="174"/>
      <c r="J41" s="3"/>
      <c r="K41" s="179"/>
      <c r="L41" s="3"/>
      <c r="M41" s="174"/>
      <c r="N41" s="3"/>
      <c r="O41" s="185"/>
      <c r="P41" s="154"/>
      <c r="Q41" s="107"/>
      <c r="R41" s="36"/>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row>
    <row r="42" spans="1:73" ht="27.75" customHeight="1" x14ac:dyDescent="0.35">
      <c r="A42" s="299"/>
      <c r="B42" s="310" t="s">
        <v>310</v>
      </c>
      <c r="C42" s="310"/>
      <c r="D42" s="3"/>
      <c r="E42" s="174"/>
      <c r="F42" s="3"/>
      <c r="G42" s="179"/>
      <c r="H42" s="3"/>
      <c r="I42" s="174"/>
      <c r="J42" s="3"/>
      <c r="K42" s="179"/>
      <c r="L42" s="3"/>
      <c r="M42" s="174"/>
      <c r="N42" s="3"/>
      <c r="O42" s="185"/>
      <c r="P42" s="154"/>
      <c r="Q42" s="107"/>
      <c r="R42" s="36"/>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row>
    <row r="43" spans="1:73" ht="27.75" customHeight="1" x14ac:dyDescent="0.35">
      <c r="A43" s="299"/>
      <c r="B43" s="310" t="s">
        <v>337</v>
      </c>
      <c r="C43" s="310"/>
      <c r="D43" s="3"/>
      <c r="E43" s="3"/>
      <c r="F43" s="5"/>
      <c r="G43" s="198"/>
      <c r="H43" s="3"/>
      <c r="I43" s="174"/>
      <c r="J43" s="3"/>
      <c r="K43" s="179"/>
      <c r="L43" s="3"/>
      <c r="M43" s="174"/>
      <c r="N43" s="3"/>
      <c r="O43" s="185"/>
      <c r="P43" s="154"/>
      <c r="Q43" s="107"/>
      <c r="R43" s="36"/>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row>
    <row r="44" spans="1:73" ht="27.75" customHeight="1" x14ac:dyDescent="0.35">
      <c r="A44" s="299"/>
      <c r="B44" s="310" t="s">
        <v>336</v>
      </c>
      <c r="C44" s="310"/>
      <c r="D44" s="13"/>
      <c r="E44" s="3"/>
      <c r="F44" s="21"/>
      <c r="G44" s="198"/>
      <c r="H44" s="198"/>
      <c r="I44" s="198"/>
      <c r="J44" s="198"/>
      <c r="K44" s="5"/>
      <c r="L44" s="144"/>
      <c r="M44" s="174"/>
      <c r="N44" s="3"/>
      <c r="O44" s="185"/>
      <c r="P44" s="154"/>
      <c r="Q44" s="107"/>
      <c r="R44" s="36"/>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row>
    <row r="45" spans="1:73" s="19" customFormat="1" ht="39.75" customHeight="1" x14ac:dyDescent="0.25">
      <c r="A45" s="299"/>
      <c r="B45" s="314" t="s">
        <v>36</v>
      </c>
      <c r="C45" s="315"/>
      <c r="D45" s="33"/>
      <c r="E45" s="5"/>
      <c r="F45" s="5"/>
      <c r="G45" s="5"/>
      <c r="H45" s="5"/>
      <c r="I45" s="5"/>
      <c r="J45" s="5"/>
      <c r="K45" s="5"/>
      <c r="L45" s="5"/>
      <c r="M45" s="5"/>
      <c r="N45" s="5"/>
      <c r="O45" s="155"/>
      <c r="P45" s="125"/>
    </row>
    <row r="46" spans="1:73" ht="27.75" customHeight="1" x14ac:dyDescent="0.35">
      <c r="A46" s="299"/>
      <c r="B46" s="320" t="s">
        <v>341</v>
      </c>
      <c r="C46" s="320"/>
      <c r="D46" s="3"/>
      <c r="E46" s="174"/>
      <c r="F46" s="3"/>
      <c r="G46" s="179"/>
      <c r="H46" s="3"/>
      <c r="I46" s="174"/>
      <c r="J46" s="3"/>
      <c r="K46" s="179"/>
      <c r="L46" s="3"/>
      <c r="M46" s="174"/>
      <c r="N46" s="3"/>
      <c r="O46" s="185"/>
      <c r="P46" s="154"/>
      <c r="Q46" s="107"/>
      <c r="R46" s="36"/>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row>
    <row r="47" spans="1:73" ht="27.75" customHeight="1" x14ac:dyDescent="0.35">
      <c r="A47" s="299"/>
      <c r="B47" s="310" t="s">
        <v>342</v>
      </c>
      <c r="C47" s="310"/>
      <c r="D47" s="3"/>
      <c r="E47" s="174"/>
      <c r="F47" s="3"/>
      <c r="G47" s="179"/>
      <c r="H47" s="3"/>
      <c r="I47" s="174"/>
      <c r="J47" s="3"/>
      <c r="K47" s="179"/>
      <c r="L47" s="3"/>
      <c r="M47" s="174"/>
      <c r="N47" s="3"/>
      <c r="O47" s="185"/>
      <c r="P47" s="154"/>
      <c r="Q47" s="107"/>
      <c r="R47" s="36"/>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row>
    <row r="48" spans="1:73" ht="27.75" customHeight="1" x14ac:dyDescent="0.35">
      <c r="A48" s="299"/>
      <c r="B48" s="310" t="s">
        <v>344</v>
      </c>
      <c r="C48" s="310"/>
      <c r="D48" s="3"/>
      <c r="E48" s="174"/>
      <c r="F48" s="3"/>
      <c r="G48" s="179"/>
      <c r="H48" s="3"/>
      <c r="I48" s="174"/>
      <c r="J48" s="3"/>
      <c r="K48" s="179"/>
      <c r="L48" s="3"/>
      <c r="M48" s="174"/>
      <c r="N48" s="3"/>
      <c r="O48" s="185"/>
      <c r="P48" s="154"/>
      <c r="Q48" s="107"/>
      <c r="R48" s="36"/>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row>
    <row r="49" spans="1:73" ht="27.75" customHeight="1" thickBot="1" x14ac:dyDescent="0.4">
      <c r="A49" s="298"/>
      <c r="B49" s="310" t="s">
        <v>343</v>
      </c>
      <c r="C49" s="310"/>
      <c r="D49" s="13"/>
      <c r="E49" s="174"/>
      <c r="F49" s="3"/>
      <c r="G49" s="179"/>
      <c r="H49" s="198"/>
      <c r="I49" s="174"/>
      <c r="J49" s="3"/>
      <c r="K49" s="179"/>
      <c r="L49" s="3"/>
      <c r="M49" s="174"/>
      <c r="N49" s="3"/>
      <c r="O49" s="185"/>
      <c r="P49" s="154"/>
      <c r="Q49" s="107"/>
      <c r="R49" s="36"/>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row>
    <row r="50" spans="1:73" s="11" customFormat="1" ht="13" thickBot="1" x14ac:dyDescent="0.3">
      <c r="A50" s="9"/>
      <c r="B50" s="62" t="s">
        <v>37</v>
      </c>
      <c r="C50" s="62"/>
      <c r="D50" s="62"/>
      <c r="E50" s="62"/>
      <c r="F50" s="62"/>
      <c r="G50" s="62"/>
      <c r="H50" s="62"/>
      <c r="I50" s="62"/>
      <c r="J50" s="62"/>
      <c r="K50" s="62"/>
      <c r="L50" s="62"/>
      <c r="M50" s="62"/>
      <c r="N50" s="62"/>
      <c r="O50" s="186"/>
      <c r="P50" s="125"/>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row>
    <row r="51" spans="1:73" ht="27.75" customHeight="1" x14ac:dyDescent="0.35">
      <c r="A51" s="239"/>
      <c r="B51" s="316" t="s">
        <v>38</v>
      </c>
      <c r="C51" s="317"/>
      <c r="D51" s="8"/>
      <c r="E51" s="5"/>
      <c r="F51" s="5"/>
      <c r="G51" s="5"/>
      <c r="H51" s="5"/>
      <c r="I51" s="5"/>
      <c r="J51" s="5"/>
      <c r="K51" s="5"/>
      <c r="L51" s="5"/>
      <c r="M51" s="5"/>
      <c r="N51" s="5"/>
      <c r="O51" s="155"/>
      <c r="P51" s="154"/>
      <c r="Q51" s="107"/>
      <c r="R51" s="36"/>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row>
    <row r="52" spans="1:73" ht="27.75" customHeight="1" x14ac:dyDescent="0.35">
      <c r="A52" s="233"/>
      <c r="B52" s="310" t="s">
        <v>309</v>
      </c>
      <c r="C52" s="310"/>
      <c r="D52" s="3"/>
      <c r="E52" s="174"/>
      <c r="F52" s="3"/>
      <c r="G52" s="179"/>
      <c r="H52" s="3"/>
      <c r="I52" s="174"/>
      <c r="J52" s="3"/>
      <c r="K52" s="179"/>
      <c r="L52" s="3"/>
      <c r="M52" s="174"/>
      <c r="N52" s="3"/>
      <c r="O52" s="185"/>
      <c r="P52" s="154"/>
      <c r="Q52" s="107"/>
      <c r="R52" s="36"/>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row>
    <row r="53" spans="1:73" ht="39.75" customHeight="1" x14ac:dyDescent="0.35">
      <c r="A53" s="233"/>
      <c r="B53" s="310" t="s">
        <v>308</v>
      </c>
      <c r="C53" s="310"/>
      <c r="D53" s="3"/>
      <c r="E53" s="3"/>
      <c r="F53" s="3"/>
      <c r="G53" s="3"/>
      <c r="H53" s="3"/>
      <c r="I53" s="3"/>
      <c r="J53" s="3"/>
      <c r="K53" s="3"/>
      <c r="L53" s="3"/>
      <c r="M53" s="174"/>
      <c r="N53" s="3"/>
      <c r="O53" s="185"/>
      <c r="P53" s="154"/>
      <c r="Q53" s="107"/>
      <c r="R53" s="36"/>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row>
    <row r="54" spans="1:73" ht="27.75" customHeight="1" thickBot="1" x14ac:dyDescent="0.4">
      <c r="A54" s="240"/>
      <c r="B54" s="310" t="s">
        <v>338</v>
      </c>
      <c r="C54" s="310"/>
      <c r="D54" s="13"/>
      <c r="E54" s="3"/>
      <c r="F54" s="21"/>
      <c r="G54" s="198"/>
      <c r="H54" s="198"/>
      <c r="I54" s="198"/>
      <c r="J54" s="198"/>
      <c r="K54" s="5"/>
      <c r="L54" s="144"/>
      <c r="M54" s="174"/>
      <c r="N54" s="3"/>
      <c r="O54" s="185"/>
      <c r="P54" s="154"/>
      <c r="Q54" s="107"/>
      <c r="R54" s="36"/>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row>
    <row r="55" spans="1:73" s="11" customFormat="1" ht="13" thickBot="1" x14ac:dyDescent="0.3">
      <c r="A55" s="9"/>
      <c r="B55" s="62" t="s">
        <v>39</v>
      </c>
      <c r="C55" s="62"/>
      <c r="D55" s="62"/>
      <c r="E55" s="62"/>
      <c r="F55" s="62"/>
      <c r="G55" s="62"/>
      <c r="H55" s="62"/>
      <c r="I55" s="62"/>
      <c r="J55" s="62"/>
      <c r="K55" s="62"/>
      <c r="L55" s="62"/>
      <c r="M55" s="62"/>
      <c r="N55" s="62"/>
      <c r="O55" s="186"/>
      <c r="P55" s="125"/>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row>
    <row r="56" spans="1:73" ht="27.75" customHeight="1" x14ac:dyDescent="0.35">
      <c r="A56" s="239"/>
      <c r="B56" s="318" t="s">
        <v>40</v>
      </c>
      <c r="C56" s="319"/>
      <c r="D56" s="20"/>
      <c r="E56" s="33"/>
      <c r="F56" s="33"/>
      <c r="G56" s="33"/>
      <c r="H56" s="33"/>
      <c r="I56" s="33"/>
      <c r="J56" s="33"/>
      <c r="K56" s="33"/>
      <c r="L56" s="33"/>
      <c r="M56" s="33"/>
      <c r="N56" s="33"/>
      <c r="O56" s="199"/>
      <c r="P56" s="154"/>
      <c r="Q56" s="107"/>
      <c r="R56" s="36"/>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row>
    <row r="57" spans="1:73" ht="27.75" customHeight="1" x14ac:dyDescent="0.35">
      <c r="A57" s="233"/>
      <c r="B57" s="310" t="s">
        <v>347</v>
      </c>
      <c r="C57" s="310"/>
      <c r="D57" s="3"/>
      <c r="E57" s="174"/>
      <c r="F57" s="3"/>
      <c r="G57" s="102"/>
      <c r="H57" s="3"/>
      <c r="I57" s="174"/>
      <c r="J57" s="3"/>
      <c r="K57" s="102"/>
      <c r="L57" s="3"/>
      <c r="M57" s="174"/>
      <c r="N57" s="3"/>
      <c r="O57" s="185"/>
      <c r="P57" s="154"/>
      <c r="Q57" s="107"/>
      <c r="R57" s="36"/>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row>
    <row r="58" spans="1:73" ht="27.75" customHeight="1" x14ac:dyDescent="0.35">
      <c r="A58" s="233"/>
      <c r="B58" s="310" t="s">
        <v>348</v>
      </c>
      <c r="C58" s="310"/>
      <c r="D58" s="3"/>
      <c r="E58" s="174"/>
      <c r="F58" s="3"/>
      <c r="G58" s="179"/>
      <c r="H58" s="3"/>
      <c r="I58" s="174"/>
      <c r="J58" s="3"/>
      <c r="K58" s="179"/>
      <c r="L58" s="3"/>
      <c r="M58" s="174"/>
      <c r="N58" s="3"/>
      <c r="O58" s="185"/>
      <c r="P58" s="154"/>
      <c r="Q58" s="107"/>
      <c r="R58" s="36"/>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row>
    <row r="59" spans="1:73" ht="27.75" customHeight="1" x14ac:dyDescent="0.35">
      <c r="A59" s="233"/>
      <c r="B59" s="310" t="s">
        <v>349</v>
      </c>
      <c r="C59" s="310"/>
      <c r="D59" s="3"/>
      <c r="E59" s="174"/>
      <c r="F59" s="3"/>
      <c r="G59" s="179"/>
      <c r="H59" s="3"/>
      <c r="I59" s="174"/>
      <c r="J59" s="3"/>
      <c r="K59" s="179"/>
      <c r="L59" s="3"/>
      <c r="M59" s="174"/>
      <c r="N59" s="3"/>
      <c r="O59" s="185"/>
      <c r="P59" s="154"/>
      <c r="Q59" s="107"/>
      <c r="R59" s="36"/>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row>
    <row r="60" spans="1:73" ht="27.75" customHeight="1" x14ac:dyDescent="0.35">
      <c r="A60" s="233"/>
      <c r="B60" s="310" t="s">
        <v>350</v>
      </c>
      <c r="C60" s="310"/>
      <c r="D60" s="3"/>
      <c r="E60" s="3"/>
      <c r="F60" s="3"/>
      <c r="G60" s="3"/>
      <c r="H60" s="3"/>
      <c r="I60" s="174"/>
      <c r="J60" s="3"/>
      <c r="K60" s="179"/>
      <c r="L60" s="3"/>
      <c r="M60" s="174"/>
      <c r="N60" s="3"/>
      <c r="O60" s="185"/>
      <c r="P60" s="154"/>
      <c r="Q60" s="107"/>
      <c r="R60" s="36"/>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row>
    <row r="61" spans="1:73" s="2" customFormat="1" ht="27.75" customHeight="1" x14ac:dyDescent="0.25">
      <c r="A61" s="233"/>
      <c r="B61" s="311" t="s">
        <v>41</v>
      </c>
      <c r="C61" s="312"/>
      <c r="D61" s="8"/>
      <c r="E61" s="33"/>
      <c r="F61" s="33"/>
      <c r="G61" s="33"/>
      <c r="H61" s="33"/>
      <c r="I61" s="33"/>
      <c r="J61" s="33"/>
      <c r="K61" s="33"/>
      <c r="L61" s="5"/>
      <c r="M61" s="5"/>
      <c r="N61" s="5"/>
      <c r="O61" s="155"/>
      <c r="P61" s="125"/>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row>
    <row r="62" spans="1:73" ht="27.75" customHeight="1" x14ac:dyDescent="0.35">
      <c r="A62" s="233"/>
      <c r="B62" s="310" t="s">
        <v>311</v>
      </c>
      <c r="C62" s="310"/>
      <c r="D62" s="3"/>
      <c r="E62" s="174"/>
      <c r="F62" s="3"/>
      <c r="G62" s="179"/>
      <c r="H62" s="3"/>
      <c r="I62" s="174"/>
      <c r="J62" s="3"/>
      <c r="K62" s="179"/>
      <c r="L62" s="3"/>
      <c r="M62" s="174"/>
      <c r="N62" s="3"/>
      <c r="O62" s="185"/>
      <c r="P62" s="154"/>
      <c r="Q62" s="107"/>
      <c r="R62" s="36"/>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row>
    <row r="63" spans="1:73" ht="27.75" customHeight="1" x14ac:dyDescent="0.35">
      <c r="A63" s="233"/>
      <c r="B63" s="310" t="s">
        <v>312</v>
      </c>
      <c r="C63" s="310"/>
      <c r="D63" s="3"/>
      <c r="E63" s="174"/>
      <c r="F63" s="3"/>
      <c r="G63" s="179"/>
      <c r="H63" s="3"/>
      <c r="I63" s="174"/>
      <c r="J63" s="3"/>
      <c r="K63" s="179"/>
      <c r="L63" s="3"/>
      <c r="M63" s="174"/>
      <c r="N63" s="3"/>
      <c r="O63" s="185"/>
      <c r="P63" s="154"/>
      <c r="Q63" s="107"/>
      <c r="R63" s="36"/>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row>
    <row r="64" spans="1:73" ht="27.75" customHeight="1" thickBot="1" x14ac:dyDescent="0.4">
      <c r="A64" s="240"/>
      <c r="B64" s="310" t="s">
        <v>339</v>
      </c>
      <c r="C64" s="310"/>
      <c r="D64" s="13"/>
      <c r="E64" s="13"/>
      <c r="F64" s="175"/>
      <c r="G64" s="13"/>
      <c r="H64" s="24"/>
      <c r="I64" s="13"/>
      <c r="J64" s="175"/>
      <c r="K64" s="13"/>
      <c r="L64" s="144"/>
      <c r="M64" s="174"/>
      <c r="N64" s="3"/>
      <c r="O64" s="185"/>
      <c r="P64" s="154"/>
      <c r="Q64" s="107"/>
      <c r="R64" s="36"/>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row>
    <row r="65" spans="1:73" s="11" customFormat="1" ht="13" thickBot="1" x14ac:dyDescent="0.3">
      <c r="A65" s="9"/>
      <c r="B65" s="62" t="s">
        <v>42</v>
      </c>
      <c r="C65" s="62"/>
      <c r="D65" s="62"/>
      <c r="E65" s="62"/>
      <c r="F65" s="62"/>
      <c r="G65" s="62"/>
      <c r="H65" s="62"/>
      <c r="I65" s="62"/>
      <c r="J65" s="62"/>
      <c r="K65" s="62"/>
      <c r="L65" s="62"/>
      <c r="M65" s="62"/>
      <c r="N65" s="62"/>
      <c r="O65" s="186"/>
      <c r="P65" s="125"/>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row>
    <row r="66" spans="1:73" ht="40" customHeight="1" x14ac:dyDescent="0.35">
      <c r="A66" s="239"/>
      <c r="B66" s="316" t="s">
        <v>43</v>
      </c>
      <c r="C66" s="317"/>
      <c r="D66" s="44"/>
      <c r="E66" s="33"/>
      <c r="F66" s="33"/>
      <c r="G66" s="33"/>
      <c r="H66" s="33"/>
      <c r="I66" s="33"/>
      <c r="J66" s="33"/>
      <c r="K66" s="33"/>
      <c r="L66" s="33"/>
      <c r="M66" s="33"/>
      <c r="N66" s="33"/>
      <c r="O66" s="199"/>
      <c r="P66" s="154"/>
      <c r="Q66" s="107"/>
      <c r="R66" s="36"/>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row>
    <row r="67" spans="1:73" ht="27.75" customHeight="1" x14ac:dyDescent="0.35">
      <c r="A67" s="233"/>
      <c r="B67" s="320" t="s">
        <v>313</v>
      </c>
      <c r="C67" s="320"/>
      <c r="D67" s="8"/>
      <c r="E67" s="174"/>
      <c r="F67" s="3"/>
      <c r="G67" s="179"/>
      <c r="H67" s="3"/>
      <c r="I67" s="174"/>
      <c r="J67" s="3"/>
      <c r="K67" s="179"/>
      <c r="L67" s="3"/>
      <c r="M67" s="174"/>
      <c r="N67" s="3"/>
      <c r="O67" s="115"/>
      <c r="P67" s="154"/>
      <c r="Q67" s="107"/>
      <c r="R67" s="36"/>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row>
    <row r="68" spans="1:73" ht="27.75" customHeight="1" x14ac:dyDescent="0.35">
      <c r="A68" s="233"/>
      <c r="B68" s="310" t="s">
        <v>314</v>
      </c>
      <c r="C68" s="310"/>
      <c r="D68" s="3"/>
      <c r="E68" s="174"/>
      <c r="F68" s="3"/>
      <c r="G68" s="179"/>
      <c r="H68" s="3"/>
      <c r="I68" s="174"/>
      <c r="J68" s="3"/>
      <c r="K68" s="179"/>
      <c r="L68" s="3"/>
      <c r="M68" s="174"/>
      <c r="N68" s="3"/>
      <c r="O68" s="185"/>
      <c r="P68" s="154"/>
      <c r="Q68" s="107"/>
      <c r="R68" s="36"/>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row>
    <row r="69" spans="1:73" ht="27.75" customHeight="1" thickBot="1" x14ac:dyDescent="0.4">
      <c r="A69" s="240"/>
      <c r="B69" s="310" t="s">
        <v>340</v>
      </c>
      <c r="C69" s="310"/>
      <c r="D69" s="13"/>
      <c r="E69" s="13"/>
      <c r="F69" s="175"/>
      <c r="G69" s="13"/>
      <c r="H69" s="24"/>
      <c r="I69" s="13"/>
      <c r="J69" s="175"/>
      <c r="K69" s="13"/>
      <c r="L69" s="144"/>
      <c r="M69" s="174"/>
      <c r="N69" s="3"/>
      <c r="O69" s="185"/>
      <c r="P69" s="154"/>
      <c r="Q69" s="107"/>
      <c r="R69" s="36"/>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row>
    <row r="70" spans="1:73" s="11" customFormat="1" ht="13" thickBot="1" x14ac:dyDescent="0.3">
      <c r="A70" s="9"/>
      <c r="B70" s="62" t="s">
        <v>44</v>
      </c>
      <c r="C70" s="62"/>
      <c r="D70" s="62"/>
      <c r="E70" s="62"/>
      <c r="F70" s="62"/>
      <c r="G70" s="62"/>
      <c r="H70" s="62"/>
      <c r="I70" s="62"/>
      <c r="J70" s="62"/>
      <c r="K70" s="62"/>
      <c r="L70" s="62"/>
      <c r="M70" s="62"/>
      <c r="N70" s="62"/>
      <c r="O70" s="186"/>
      <c r="P70" s="125"/>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row>
    <row r="71" spans="1:73" ht="27.75" customHeight="1" x14ac:dyDescent="0.35">
      <c r="A71" s="239"/>
      <c r="B71" s="318" t="s">
        <v>45</v>
      </c>
      <c r="C71" s="319"/>
      <c r="D71" s="20"/>
      <c r="E71" s="33"/>
      <c r="F71" s="33"/>
      <c r="G71" s="33"/>
      <c r="H71" s="33"/>
      <c r="I71" s="33"/>
      <c r="J71" s="33"/>
      <c r="K71" s="33"/>
      <c r="L71" s="33"/>
      <c r="M71" s="33"/>
      <c r="N71" s="33"/>
      <c r="O71" s="199"/>
      <c r="P71" s="154"/>
      <c r="Q71" s="107"/>
      <c r="R71" s="36"/>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row>
    <row r="72" spans="1:73" ht="27.75" customHeight="1" x14ac:dyDescent="0.35">
      <c r="A72" s="233"/>
      <c r="B72" s="310" t="s">
        <v>345</v>
      </c>
      <c r="C72" s="310"/>
      <c r="D72" s="3"/>
      <c r="E72" s="174"/>
      <c r="F72" s="3"/>
      <c r="G72" s="102"/>
      <c r="H72" s="3"/>
      <c r="I72" s="174"/>
      <c r="J72" s="3"/>
      <c r="K72" s="102"/>
      <c r="L72" s="3"/>
      <c r="M72" s="174"/>
      <c r="N72" s="3"/>
      <c r="O72" s="185"/>
      <c r="P72" s="154"/>
      <c r="Q72" s="107"/>
      <c r="R72" s="36"/>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row>
    <row r="73" spans="1:73" ht="27.75" customHeight="1" x14ac:dyDescent="0.35">
      <c r="A73" s="233"/>
      <c r="B73" s="310" t="s">
        <v>346</v>
      </c>
      <c r="C73" s="310"/>
      <c r="D73" s="3"/>
      <c r="E73" s="174"/>
      <c r="F73" s="3"/>
      <c r="G73" s="179"/>
      <c r="H73" s="3"/>
      <c r="I73" s="174"/>
      <c r="J73" s="3"/>
      <c r="K73" s="179"/>
      <c r="L73" s="3"/>
      <c r="M73" s="174"/>
      <c r="N73" s="3"/>
      <c r="O73" s="185"/>
      <c r="P73" s="154"/>
      <c r="Q73" s="107"/>
      <c r="R73" s="36"/>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row>
    <row r="74" spans="1:73" ht="27.75" customHeight="1" x14ac:dyDescent="0.35">
      <c r="A74" s="233"/>
      <c r="B74" s="310" t="s">
        <v>365</v>
      </c>
      <c r="C74" s="310"/>
      <c r="D74" s="3"/>
      <c r="E74" s="3"/>
      <c r="F74" s="3"/>
      <c r="G74" s="3"/>
      <c r="H74" s="3"/>
      <c r="I74" s="174"/>
      <c r="J74" s="3"/>
      <c r="K74" s="179"/>
      <c r="L74" s="3"/>
      <c r="M74" s="198"/>
      <c r="N74" s="3"/>
      <c r="O74" s="155"/>
      <c r="P74" s="154"/>
      <c r="Q74" s="107"/>
      <c r="R74" s="36"/>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row>
    <row r="75" spans="1:73" s="2" customFormat="1" ht="100" customHeight="1" thickBot="1" x14ac:dyDescent="0.3">
      <c r="A75" s="240"/>
      <c r="B75" s="313" t="s">
        <v>46</v>
      </c>
      <c r="C75" s="313"/>
      <c r="D75" s="23"/>
      <c r="E75" s="176"/>
      <c r="F75" s="23"/>
      <c r="G75" s="178"/>
      <c r="H75" s="23"/>
      <c r="I75" s="176"/>
      <c r="J75" s="23"/>
      <c r="K75" s="114"/>
      <c r="L75" s="183"/>
      <c r="M75" s="176"/>
      <c r="N75" s="23"/>
      <c r="O75" s="147"/>
      <c r="P75" s="125"/>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row>
    <row r="76" spans="1:73" s="124" customFormat="1" ht="30" customHeight="1" x14ac:dyDescent="0.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row>
  </sheetData>
  <mergeCells count="64">
    <mergeCell ref="B72:C72"/>
    <mergeCell ref="B73:C73"/>
    <mergeCell ref="B74:C74"/>
    <mergeCell ref="A71:A75"/>
    <mergeCell ref="B60:C60"/>
    <mergeCell ref="M13:O14"/>
    <mergeCell ref="B15:C15"/>
    <mergeCell ref="E13:G14"/>
    <mergeCell ref="I13:K14"/>
    <mergeCell ref="A17:A20"/>
    <mergeCell ref="B17:C17"/>
    <mergeCell ref="B18:C18"/>
    <mergeCell ref="B19:C19"/>
    <mergeCell ref="B20:C20"/>
    <mergeCell ref="B31:C31"/>
    <mergeCell ref="B33:C33"/>
    <mergeCell ref="B34:C34"/>
    <mergeCell ref="B35:C35"/>
    <mergeCell ref="B23:C23"/>
    <mergeCell ref="B24:C24"/>
    <mergeCell ref="B26:C26"/>
    <mergeCell ref="B28:C28"/>
    <mergeCell ref="B29:C29"/>
    <mergeCell ref="B25:C25"/>
    <mergeCell ref="B27:C27"/>
    <mergeCell ref="B32:C32"/>
    <mergeCell ref="B30:C30"/>
    <mergeCell ref="B75:C75"/>
    <mergeCell ref="B45:C45"/>
    <mergeCell ref="B66:C66"/>
    <mergeCell ref="B71:C71"/>
    <mergeCell ref="B51:C51"/>
    <mergeCell ref="B56:C56"/>
    <mergeCell ref="B63:C63"/>
    <mergeCell ref="B67:C67"/>
    <mergeCell ref="B68:C68"/>
    <mergeCell ref="B69:C69"/>
    <mergeCell ref="B46:C46"/>
    <mergeCell ref="B47:C47"/>
    <mergeCell ref="B48:C48"/>
    <mergeCell ref="B49:C49"/>
    <mergeCell ref="B57:C57"/>
    <mergeCell ref="B58:C58"/>
    <mergeCell ref="A66:A69"/>
    <mergeCell ref="B64:C64"/>
    <mergeCell ref="A56:A64"/>
    <mergeCell ref="B41:C41"/>
    <mergeCell ref="B42:C42"/>
    <mergeCell ref="B43:C43"/>
    <mergeCell ref="B44:C44"/>
    <mergeCell ref="B52:C52"/>
    <mergeCell ref="A22:A49"/>
    <mergeCell ref="B22:C22"/>
    <mergeCell ref="B40:C40"/>
    <mergeCell ref="B36:C36"/>
    <mergeCell ref="B37:C37"/>
    <mergeCell ref="B38:C38"/>
    <mergeCell ref="B39:C39"/>
    <mergeCell ref="B53:C53"/>
    <mergeCell ref="B54:C54"/>
    <mergeCell ref="A51:A54"/>
    <mergeCell ref="B61:C61"/>
    <mergeCell ref="B62:C62"/>
    <mergeCell ref="B59:C59"/>
  </mergeCells>
  <conditionalFormatting sqref="O17">
    <cfRule type="expression" dxfId="34" priority="354">
      <formula>IF(O17="non-compliant",TRUE,FALSE)</formula>
    </cfRule>
    <cfRule type="expression" dxfId="33" priority="355">
      <formula>IF(O17="compliant",TRUE,FALSE)</formula>
    </cfRule>
  </conditionalFormatting>
  <conditionalFormatting sqref="O20">
    <cfRule type="expression" dxfId="32" priority="334">
      <formula>IF(O20="non-compliant",TRUE,FALSE)</formula>
    </cfRule>
    <cfRule type="expression" dxfId="31" priority="335">
      <formula>IF(O20="compliant",TRUE,FALSE)</formula>
    </cfRule>
  </conditionalFormatting>
  <conditionalFormatting sqref="O22">
    <cfRule type="expression" dxfId="30" priority="332">
      <formula>IF(O22="non-compliant",TRUE,FALSE)</formula>
    </cfRule>
    <cfRule type="expression" dxfId="29" priority="333">
      <formula>IF(O22="compliant",TRUE,FALSE)</formula>
    </cfRule>
  </conditionalFormatting>
  <conditionalFormatting sqref="O25">
    <cfRule type="expression" dxfId="28" priority="312">
      <formula>IF(O25="non-compliant",TRUE,FALSE)</formula>
    </cfRule>
    <cfRule type="expression" dxfId="27" priority="313">
      <formula>IF(O25="compliant",TRUE,FALSE)</formula>
    </cfRule>
  </conditionalFormatting>
  <conditionalFormatting sqref="O27">
    <cfRule type="expression" dxfId="26" priority="301">
      <formula>IF(O27="non-compliant",TRUE,FALSE)</formula>
    </cfRule>
    <cfRule type="expression" dxfId="25" priority="302">
      <formula>IF(O27="compliant",TRUE,FALSE)</formula>
    </cfRule>
  </conditionalFormatting>
  <conditionalFormatting sqref="O30">
    <cfRule type="expression" dxfId="24" priority="272">
      <formula>IF(O30="non-compliant",TRUE,FALSE)</formula>
    </cfRule>
    <cfRule type="expression" dxfId="23" priority="273">
      <formula>IF(O30="compliant",TRUE,FALSE)</formula>
    </cfRule>
  </conditionalFormatting>
  <conditionalFormatting sqref="O32">
    <cfRule type="expression" dxfId="22" priority="270">
      <formula>IF(O32="non-compliant",TRUE,FALSE)</formula>
    </cfRule>
    <cfRule type="expression" dxfId="21" priority="271">
      <formula>IF(O32="compliant",TRUE,FALSE)</formula>
    </cfRule>
  </conditionalFormatting>
  <conditionalFormatting sqref="O40">
    <cfRule type="expression" dxfId="20" priority="213">
      <formula>IF(O40="non-compliant",TRUE,FALSE)</formula>
    </cfRule>
    <cfRule type="expression" dxfId="19" priority="214">
      <formula>IF(O40="compliant",TRUE,FALSE)</formula>
    </cfRule>
  </conditionalFormatting>
  <conditionalFormatting sqref="O37">
    <cfRule type="expression" dxfId="18" priority="221">
      <formula>IF(O37="non-compliant",TRUE,FALSE)</formula>
    </cfRule>
    <cfRule type="expression" dxfId="17" priority="222">
      <formula>IF(O37="compliant",TRUE,FALSE)</formula>
    </cfRule>
  </conditionalFormatting>
  <conditionalFormatting sqref="O51">
    <cfRule type="expression" dxfId="16" priority="181">
      <formula>IF(O51="non-compliant",TRUE,FALSE)</formula>
    </cfRule>
    <cfRule type="expression" dxfId="15" priority="182">
      <formula>IF(O51="compliant",TRUE,FALSE)</formula>
    </cfRule>
  </conditionalFormatting>
  <conditionalFormatting sqref="O61">
    <cfRule type="expression" dxfId="14" priority="150">
      <formula>IF(O61="non-compliant",TRUE,FALSE)</formula>
    </cfRule>
    <cfRule type="expression" dxfId="13" priority="151">
      <formula>IF(O61="compliant",TRUE,FALSE)</formula>
    </cfRule>
  </conditionalFormatting>
  <conditionalFormatting sqref="O66">
    <cfRule type="expression" dxfId="12" priority="103">
      <formula>IF(O66="non-compliant",TRUE,FALSE)</formula>
    </cfRule>
    <cfRule type="expression" dxfId="11" priority="104">
      <formula>IF(O66="compliant",TRUE,FALSE)</formula>
    </cfRule>
  </conditionalFormatting>
  <conditionalFormatting sqref="O45">
    <cfRule type="expression" dxfId="10" priority="101">
      <formula>IF(O45="non-compliant",TRUE,FALSE)</formula>
    </cfRule>
    <cfRule type="expression" dxfId="9" priority="102">
      <formula>IF(O45="compliant",TRUE,FALSE)</formula>
    </cfRule>
  </conditionalFormatting>
  <conditionalFormatting sqref="O56">
    <cfRule type="expression" dxfId="8" priority="63">
      <formula>IF(O56="non-compliant",TRUE,FALSE)</formula>
    </cfRule>
    <cfRule type="expression" dxfId="7" priority="64">
      <formula>IF(O56="compliant",TRUE,FALSE)</formula>
    </cfRule>
  </conditionalFormatting>
  <conditionalFormatting sqref="O74">
    <cfRule type="expression" dxfId="6" priority="17">
      <formula>IF(O74="non-compliant",TRUE,FALSE)</formula>
    </cfRule>
    <cfRule type="expression" dxfId="5" priority="18">
      <formula>IF(O74="compliant",TRUE,FALSE)</formula>
    </cfRule>
  </conditionalFormatting>
  <conditionalFormatting sqref="O71">
    <cfRule type="expression" dxfId="4" priority="15">
      <formula>IF(O71="non-compliant",TRUE,FALSE)</formula>
    </cfRule>
    <cfRule type="expression" dxfId="3" priority="16">
      <formula>IF(O71="compliant",TRUE,FALSE)</formula>
    </cfRule>
  </conditionalFormatting>
  <conditionalFormatting sqref="M75 E75 E18:E19 I18:I19 M18:M19 E23:E24 I23:I24 M23:M24 E26 I26 M26 E28:E29 M28:M29 I28:I30 M31 E33:E36 M33:M36 I33:I37 M38:M39 E41:E42 I41:I43 I52 E52 M41:M44 I62:I63 E62:E63 M52:M54 M62:M64 I67:I68 E67:E68 M67:M69 M46:M49 E46:E49 I46:I49 E72:E73 M72:M73 I72:I75 I57:I60 E57:E59 M57:M60">
    <cfRule type="expression" dxfId="2" priority="938">
      <formula>IF(E18=$E$7,TRUE,FALSE)</formula>
    </cfRule>
    <cfRule type="expression" dxfId="1" priority="939">
      <formula>IF(E18=$E$6,TRUE,FALSE)</formula>
    </cfRule>
    <cfRule type="expression" dxfId="0" priority="940">
      <formula>IF(E18=$E$5,TRUE,FALSE)</formula>
    </cfRule>
  </conditionalFormatting>
  <dataValidations count="1">
    <dataValidation type="list" allowBlank="1" showInputMessage="1" showErrorMessage="1" sqref="M75 I57:I60 M72:M73 E72:E73 E57:E59 M57:M60 E46:E49 M46:M49 I46:I49 I67:I68 M62:M64 E62:E63 E33:E36 M38:M39 M33:M36 I33:I37 M31 M28:M29 I28:I30 E28:E29 E26 I26 M26 M23:M24 I23:I24 E23:E24 E18:E19 M18:M19 I62:I63 M52:M54 E41:E42 I18:I19 I72:I75 E67:E68 E52 M41:M44 E75 M67:M69 I52 I41:I43" xr:uid="{00000000-0002-0000-0200-000000000000}">
      <formula1>$E$5:$E$7</formula1>
    </dataValidation>
  </dataValidations>
  <pageMargins left="0.7" right="0.7" top="0.78740157499999996" bottom="0.78740157499999996" header="0.3" footer="0.3"/>
  <pageSetup paperSize="9" scale="1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6"/>
  <sheetViews>
    <sheetView workbookViewId="0">
      <selection activeCell="B3" sqref="B3"/>
    </sheetView>
  </sheetViews>
  <sheetFormatPr baseColWidth="10" defaultRowHeight="12.5" x14ac:dyDescent="0.25"/>
  <cols>
    <col min="2" max="2" width="13.7265625" customWidth="1"/>
  </cols>
  <sheetData>
    <row r="2" spans="2:2" ht="13" x14ac:dyDescent="0.3">
      <c r="B2" s="25" t="s">
        <v>18</v>
      </c>
    </row>
    <row r="3" spans="2:2" ht="13" x14ac:dyDescent="0.3">
      <c r="B3" s="25" t="s">
        <v>19</v>
      </c>
    </row>
    <row r="5" spans="2:2" ht="13" x14ac:dyDescent="0.3">
      <c r="B5" s="35" t="s">
        <v>69</v>
      </c>
    </row>
    <row r="6" spans="2:2" ht="13" x14ac:dyDescent="0.3">
      <c r="B6" s="35" t="s">
        <v>70</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building description</vt:lpstr>
      <vt:lpstr>detailed mapping (LCA,LCC,IAQ)</vt:lpstr>
      <vt:lpstr>qualitative screening Level(s)</vt:lpstr>
      <vt:lpstr>DD</vt:lpstr>
      <vt:lpstr>'building description'!Druckbereich</vt:lpstr>
      <vt:lpstr>'detailed mapping (LCA,LCC,IAQ)'!Druckbereich</vt:lpstr>
      <vt:lpstr>'qualitative screening Level(s)'!Druckbereich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Julius Christoph Loydl</dc:creator>
  <cp:lastModifiedBy>Anna Braune</cp:lastModifiedBy>
  <dcterms:created xsi:type="dcterms:W3CDTF">2020-01-16T08:46:47Z</dcterms:created>
  <dcterms:modified xsi:type="dcterms:W3CDTF">2020-03-18T07:45:26Z</dcterms:modified>
</cp:coreProperties>
</file>